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Sisanoc Estados Financierros mes al cote Junio 2025\"/>
    </mc:Choice>
  </mc:AlternateContent>
  <bookViews>
    <workbookView xWindow="0" yWindow="0" windowWidth="20490" windowHeight="78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F106" i="1" l="1"/>
  <c r="G106" i="1"/>
  <c r="F128" i="1"/>
  <c r="G150" i="1" l="1"/>
  <c r="G128" i="1" l="1"/>
  <c r="G114" i="1"/>
  <c r="F114" i="1"/>
  <c r="G160" i="1" l="1"/>
  <c r="G163" i="1" s="1"/>
  <c r="G172" i="1"/>
  <c r="F345" i="1" l="1"/>
  <c r="F61" i="1"/>
  <c r="F371" i="1"/>
  <c r="F332" i="1"/>
  <c r="F296" i="1"/>
  <c r="F284" i="1"/>
  <c r="G380" i="1" l="1"/>
  <c r="G371" i="1"/>
  <c r="G345" i="1"/>
  <c r="G332" i="1"/>
  <c r="G296" i="1"/>
  <c r="G284" i="1"/>
  <c r="D262" i="1"/>
  <c r="E262" i="1"/>
  <c r="F249" i="1"/>
  <c r="G249" i="1"/>
  <c r="F228" i="1"/>
  <c r="G228" i="1"/>
  <c r="F215" i="1"/>
  <c r="G215" i="1"/>
  <c r="F200" i="1"/>
  <c r="G200" i="1"/>
  <c r="I59" i="1" l="1"/>
  <c r="H61" i="1"/>
  <c r="G61" i="1"/>
  <c r="E61" i="1"/>
  <c r="D61" i="1"/>
  <c r="C61" i="1"/>
  <c r="I58" i="1"/>
  <c r="H56" i="1"/>
  <c r="G56" i="1"/>
  <c r="F56" i="1"/>
  <c r="E56" i="1"/>
  <c r="D56" i="1"/>
  <c r="C56" i="1"/>
  <c r="I55" i="1"/>
  <c r="I53" i="1"/>
  <c r="I61" i="1" l="1"/>
  <c r="D62" i="1"/>
  <c r="F62" i="1"/>
  <c r="C62" i="1"/>
  <c r="E62" i="1"/>
  <c r="G62" i="1"/>
  <c r="I56" i="1"/>
  <c r="I62" i="1" s="1"/>
  <c r="H62" i="1"/>
  <c r="I51" i="1"/>
  <c r="F89" i="1"/>
  <c r="F83" i="1"/>
  <c r="F75" i="1"/>
  <c r="F70" i="1"/>
  <c r="F46" i="1"/>
  <c r="I50" i="1" l="1"/>
  <c r="G46" i="1" l="1"/>
  <c r="F26" i="1"/>
  <c r="G26" i="1"/>
  <c r="G18" i="1" l="1"/>
  <c r="F160" i="1" l="1"/>
  <c r="F163" i="1" s="1"/>
  <c r="F172" i="1" l="1"/>
  <c r="F18" i="1" l="1"/>
</calcChain>
</file>

<file path=xl/sharedStrings.xml><?xml version="1.0" encoding="utf-8"?>
<sst xmlns="http://schemas.openxmlformats.org/spreadsheetml/2006/main" count="313" uniqueCount="282">
  <si>
    <t>NOTA-7</t>
  </si>
  <si>
    <t>Efectivo y equivalente de efectivo</t>
  </si>
  <si>
    <t>(Nota-7)</t>
  </si>
  <si>
    <t>090-107093-9-Cuenta Receptora-Cuenta Ahorro</t>
  </si>
  <si>
    <t>090-104172-6-Cuenta de Personal-Cuenta</t>
  </si>
  <si>
    <t>Corriente</t>
  </si>
  <si>
    <t>090-104173-4-Cuenta de Inversiones de Obras-Cuenta Corriente</t>
  </si>
  <si>
    <t>090-400008-7-Cuenta de Servicios Municipales -Cuenta Corriente</t>
  </si>
  <si>
    <t>090-107203-6-Cuenta de Salub,Genero y Educacion</t>
  </si>
  <si>
    <t>Total</t>
  </si>
  <si>
    <t>Nota-8</t>
  </si>
  <si>
    <t>Cuenta por cobrar acorto Plazo(Nota 8)</t>
  </si>
  <si>
    <t xml:space="preserve">Prestaciones  de Servicios a cobrar al septor privado intero </t>
  </si>
  <si>
    <t>Alimento y bebidas para persona y animales</t>
  </si>
  <si>
    <t>Papel de Escritorio</t>
  </si>
  <si>
    <t>Producto de Papel y carton</t>
  </si>
  <si>
    <t>Libros revistas  y perioco</t>
  </si>
  <si>
    <t>Articulo de Plastico</t>
  </si>
  <si>
    <t xml:space="preserve">Otros repuesto y accasorios para maquina y eqipos </t>
  </si>
  <si>
    <t>Materiales de limpiezas</t>
  </si>
  <si>
    <t>Utiles de escritorio, oficina informatica y equipos</t>
  </si>
  <si>
    <t>Utiles de Cocina y comedor</t>
  </si>
  <si>
    <t>Otros materiales y suminstros para consumo y prestacion de servicios</t>
  </si>
  <si>
    <t>Otros insumos varios</t>
  </si>
  <si>
    <t>Nota 10 Propiedad planta y equipo</t>
  </si>
  <si>
    <t>Terreno</t>
  </si>
  <si>
    <t>Infraestructura</t>
  </si>
  <si>
    <t>Edif. Y comp.</t>
  </si>
  <si>
    <t>Maq. Y Equipos</t>
  </si>
  <si>
    <t>Mob. Y equ. de ofic.</t>
  </si>
  <si>
    <t>Equipo,Transp y otros</t>
  </si>
  <si>
    <t>Const. En Proceso</t>
  </si>
  <si>
    <t>Adiciones</t>
  </si>
  <si>
    <t>Superávit revaluación</t>
  </si>
  <si>
    <t>Retiros</t>
  </si>
  <si>
    <t>Otros</t>
  </si>
  <si>
    <t>Transferencias</t>
  </si>
  <si>
    <t>Saldo al final del periodo</t>
  </si>
  <si>
    <t xml:space="preserve">Dep. Acum. al inicio del periodo  </t>
  </si>
  <si>
    <t>Cargo del periodo</t>
  </si>
  <si>
    <t>Nota 13</t>
  </si>
  <si>
    <t>Cuentas por pagar a corto</t>
  </si>
  <si>
    <t>Nota 15</t>
  </si>
  <si>
    <t>Nota 16</t>
  </si>
  <si>
    <t>Nota 17</t>
  </si>
  <si>
    <t>Nota 18</t>
  </si>
  <si>
    <t>Capital  inicial en valores historicos</t>
  </si>
  <si>
    <t>Resultado acumulado de ejecicios anteriores</t>
  </si>
  <si>
    <t xml:space="preserve">Ajustes por reexpresion de resultados acumulados de ejercicios anteriores </t>
  </si>
  <si>
    <t>Impuetos sobre las opraciones inmobiliarias</t>
  </si>
  <si>
    <t xml:space="preserve">Impuestos sobre venta condicionales de muebles </t>
  </si>
  <si>
    <t>Impuestos, permisos y licencias sobre actividades comerciales</t>
  </si>
  <si>
    <t>Impuestos,permisos y licencias sobre actividades de construccion</t>
  </si>
  <si>
    <t>Impuestos ,permisos y licencias relacionas con tramporte</t>
  </si>
  <si>
    <t>Impuestos y permiso sobre tramires</t>
  </si>
  <si>
    <t>Otros impuestos, permisos  y licencias por uso de de bienes y servicios</t>
  </si>
  <si>
    <t>Otros impuestos diversos</t>
  </si>
  <si>
    <t>Nota 21</t>
  </si>
  <si>
    <t>Pago de mensura catastrales para enagenacion y arrendamiento de de solares</t>
  </si>
  <si>
    <t>Servicios Funerarios</t>
  </si>
  <si>
    <t>Inhumaciony exhumacion</t>
  </si>
  <si>
    <t>Recoleccion de  desechos solidos</t>
  </si>
  <si>
    <t xml:space="preserve">Tramitacion de Plano </t>
  </si>
  <si>
    <t>Arrendamiento de locales comerciales</t>
  </si>
  <si>
    <t>Expedicion de certificaciones y legalizaciones</t>
  </si>
  <si>
    <t>Matanzas y expendio de carnes</t>
  </si>
  <si>
    <t>Cacetas fijas y mobiles</t>
  </si>
  <si>
    <t>Nota 22</t>
  </si>
  <si>
    <t>Transferencias corrientes de la Administracion Central-Efectivo</t>
  </si>
  <si>
    <t>Nota 23</t>
  </si>
  <si>
    <t>Recargos, multas y otros ingresos (Nota 23)</t>
  </si>
  <si>
    <t>Arrendamiento de solares</t>
  </si>
  <si>
    <t>Arendamiento de Terreno en cementerio</t>
  </si>
  <si>
    <t>Recargo multas y sanciones</t>
  </si>
  <si>
    <t>y arriendo</t>
  </si>
  <si>
    <t>Multas Admistrativas</t>
  </si>
  <si>
    <t>Multas por construccion ilegal</t>
  </si>
  <si>
    <t>Nota 24</t>
  </si>
  <si>
    <t xml:space="preserve">Sueldos , Salarios y beneficios a Empleados (Nota </t>
  </si>
  <si>
    <t>Sueldos Fijos</t>
  </si>
  <si>
    <t>Jornales</t>
  </si>
  <si>
    <t>Otras remuneraciones  basicas al personal con carácter transitorio</t>
  </si>
  <si>
    <t>Remuneraciones por horas extraordinarias</t>
  </si>
  <si>
    <t>Prima de trasmporte</t>
  </si>
  <si>
    <t>Gastos de representacion en el pais</t>
  </si>
  <si>
    <t xml:space="preserve">Otros beneficios  por terminacion </t>
  </si>
  <si>
    <t>Prestaciones laborales</t>
  </si>
  <si>
    <t>Contribuciones al seguro de Salub</t>
  </si>
  <si>
    <t xml:space="preserve">Contribuciones al seguro de pensiones </t>
  </si>
  <si>
    <t>Contribuciones alseguro de riesgo laboral</t>
  </si>
  <si>
    <t>Nota 25</t>
  </si>
  <si>
    <t>Pensiones</t>
  </si>
  <si>
    <t>Ayudas a hogares y personas- efectivo</t>
  </si>
  <si>
    <t xml:space="preserve"> </t>
  </si>
  <si>
    <t>Alimento y bebidas para personas y animales consumidos</t>
  </si>
  <si>
    <t>Papel de escritorio consmidos</t>
  </si>
  <si>
    <t>Productos de Papel y carton</t>
  </si>
  <si>
    <t>Productos metalicos y sus derivados</t>
  </si>
  <si>
    <t>Combustibles consumidos</t>
  </si>
  <si>
    <t>Lubricantes consumidos</t>
  </si>
  <si>
    <t>Llantas y neumaticos consumidos</t>
  </si>
  <si>
    <t>Otros repuestos y accesorios para maquinaria y equipo consumidos</t>
  </si>
  <si>
    <t xml:space="preserve">                                       </t>
  </si>
  <si>
    <t>Materiales de limpieza cosumidos</t>
  </si>
  <si>
    <t>Utiles de escritorio, oficina informatica y enseñanza consumidos</t>
  </si>
  <si>
    <t>Utiles destinados a actividades deportivas y recreativas cosumidos</t>
  </si>
  <si>
    <t xml:space="preserve">                                                           </t>
  </si>
  <si>
    <t>Productos electricos afines cosumidos</t>
  </si>
  <si>
    <t>Otros materiales y suministros para consumo y prestacion de servicios</t>
  </si>
  <si>
    <t>Gasto de depreciacion</t>
  </si>
  <si>
    <t>Edificaciones</t>
  </si>
  <si>
    <t xml:space="preserve">Maquinaria y equipo </t>
  </si>
  <si>
    <t>Mobiliario y equipo de Oficina</t>
  </si>
  <si>
    <t>Equipo de transporte</t>
  </si>
  <si>
    <t>Telefono local</t>
  </si>
  <si>
    <t>Agua</t>
  </si>
  <si>
    <t>Recoleccion de desechos solidos</t>
  </si>
  <si>
    <t>Publicidad y propaganda</t>
  </si>
  <si>
    <t xml:space="preserve">Impresión y encuadernacion </t>
  </si>
  <si>
    <t>Viaticos dentro del pais</t>
  </si>
  <si>
    <t>Alquiler de equipo de transporte, traccion y elevacion</t>
  </si>
  <si>
    <t>Seguro de bienes muebles</t>
  </si>
  <si>
    <t>Reparaciones de Obra Menores en edificaciones</t>
  </si>
  <si>
    <t>Mantenimiento y reparacion de equipo de transporte traccion y elevacion</t>
  </si>
  <si>
    <t>Otros servicios tecnicos profeccionales</t>
  </si>
  <si>
    <t>Eventos  generales</t>
  </si>
  <si>
    <t>Festividades</t>
  </si>
  <si>
    <t>Actuacciones deportivas</t>
  </si>
  <si>
    <t>Actuacciones  artisticas</t>
  </si>
  <si>
    <t>Comiciones  y gastos bancarios por servicios no financeros</t>
  </si>
  <si>
    <t>Lic. Leida C. Matias</t>
  </si>
  <si>
    <t>Contadora</t>
  </si>
  <si>
    <t>Gerente</t>
  </si>
  <si>
    <t>Tesorera</t>
  </si>
  <si>
    <t>Alcalde</t>
  </si>
  <si>
    <t>Nota 14</t>
  </si>
  <si>
    <t>Resultado Acumulado.</t>
  </si>
  <si>
    <t>Impuestos</t>
  </si>
  <si>
    <t>Ingreso con Contraprestacion</t>
  </si>
  <si>
    <t>Tranferecias</t>
  </si>
  <si>
    <t>Tranferencia de Capital  de la Adminstecion Centrel Efectivo</t>
  </si>
  <si>
    <t>Subvenciones y otros Pagos Por Tranaferencia</t>
  </si>
  <si>
    <t>Sunistros Y Mareiales  Para Consumo</t>
  </si>
  <si>
    <t>Otros Gastos</t>
  </si>
  <si>
    <t>Desechos Solidos</t>
  </si>
  <si>
    <t>Publicidad</t>
  </si>
  <si>
    <t>Alimento y Bebidas</t>
  </si>
  <si>
    <t>Repuesto</t>
  </si>
  <si>
    <t>Imprenta</t>
  </si>
  <si>
    <t>Farmacia</t>
  </si>
  <si>
    <t>Ferreteria</t>
  </si>
  <si>
    <t>Alquiler de Sonido</t>
  </si>
  <si>
    <t>Alquiler de Planta Elcectrica</t>
  </si>
  <si>
    <t>Alquiler de Copiadora</t>
  </si>
  <si>
    <t>Tienda</t>
  </si>
  <si>
    <t>Empresas de comunicación</t>
  </si>
  <si>
    <t>OtrosP Proveedores</t>
  </si>
  <si>
    <t>Trenferencia Extraordinaria (corriente)</t>
  </si>
  <si>
    <t>Tranf. De Inst. Publicas Descesntralizadas  Autonoma no financiera</t>
  </si>
  <si>
    <t>Impuesto Sobre registro de Documento</t>
  </si>
  <si>
    <t>Mercado y Hospedaje</t>
  </si>
  <si>
    <t>Inmpuesto  Licencia Para la Instalacion de  telecomunicacion</t>
  </si>
  <si>
    <t>Certificacion de Animales</t>
  </si>
  <si>
    <t>Anuncios , Muestras y Carteles</t>
  </si>
  <si>
    <t>Hoteles , Moteles, y Aparta-hoteles</t>
  </si>
  <si>
    <t>Traspaso de Solares</t>
  </si>
  <si>
    <t>Autorazacion de Poda y Corte de Arboles</t>
  </si>
  <si>
    <t>Impuesto sobre billarres</t>
  </si>
  <si>
    <t>Permiso para romper pavimento</t>
  </si>
  <si>
    <t>Permiso permiso para ocupar via publica con materia les de construccion</t>
  </si>
  <si>
    <t>Cosntruccion de Nichos nFosas y Panteones</t>
  </si>
  <si>
    <t>Permiso para demolicion de Costruccion</t>
  </si>
  <si>
    <t>Ayudas trasnferecias corriente a Instituciones sin fines de lucro</t>
  </si>
  <si>
    <t>Transfenciade Capital Asocianes Privadas sin Fines de Lucro</t>
  </si>
  <si>
    <t>Viatico fuera del Pais</t>
  </si>
  <si>
    <t>Servicios juridicos</t>
  </si>
  <si>
    <t>Productos de Arte Grafica</t>
  </si>
  <si>
    <t xml:space="preserve">Procto de Cemento </t>
  </si>
  <si>
    <t>Heramientas menores</t>
  </si>
  <si>
    <t>Pintura ,lacas,barnis n diluyentes, y absorventes para pintrura</t>
  </si>
  <si>
    <t>Servocios de capacitacion</t>
  </si>
  <si>
    <t>Servicios de Alimentacion</t>
  </si>
  <si>
    <t>Piedra, arcilla y arena</t>
  </si>
  <si>
    <t>Disminucion de Activo no financiero</t>
  </si>
  <si>
    <t>tranferencia corriente</t>
  </si>
  <si>
    <t>Solo se saca el 50% de lo indicado</t>
  </si>
  <si>
    <t>6 meses</t>
  </si>
  <si>
    <r>
      <rPr>
        <b/>
        <sz val="9"/>
        <color theme="1"/>
        <rFont val="Calibri"/>
        <family val="2"/>
        <scheme val="minor"/>
      </rPr>
      <t>Tota</t>
    </r>
    <r>
      <rPr>
        <sz val="9"/>
        <color theme="1"/>
        <rFont val="Calibri"/>
        <family val="2"/>
        <scheme val="minor"/>
      </rPr>
      <t xml:space="preserve">l </t>
    </r>
  </si>
  <si>
    <t>Sub- Nota-10</t>
  </si>
  <si>
    <t>Nota 11</t>
  </si>
  <si>
    <t>(Nota 11)</t>
  </si>
  <si>
    <t>Nota 12</t>
  </si>
  <si>
    <t>Gastos Financieros</t>
  </si>
  <si>
    <t xml:space="preserve"> Nota-9 Inventario de Consumo</t>
  </si>
  <si>
    <t>Venta de terrenos en cementerios</t>
  </si>
  <si>
    <t>Toral</t>
  </si>
  <si>
    <t>Cubicaciones por Pagar</t>
  </si>
  <si>
    <t>Costos de adquisición  (2023)</t>
  </si>
  <si>
    <t>Prop. planta y equipos neto (2024)</t>
  </si>
  <si>
    <t>Lic. Belkis Altagracia Santos</t>
  </si>
  <si>
    <t>Lic. Rogelia Paulino</t>
  </si>
  <si>
    <t>Permisos de Ope.</t>
  </si>
  <si>
    <t>Prendas y accesorios de vestir</t>
  </si>
  <si>
    <t xml:space="preserve">Calzados </t>
  </si>
  <si>
    <t>Servicios de Internet y Television por Cable</t>
  </si>
  <si>
    <t>Alquiler de Equipo de Ofina  y Muebles</t>
  </si>
  <si>
    <t>Servicios de Informatica y Sistema Computarizado</t>
  </si>
  <si>
    <t>de documento</t>
  </si>
  <si>
    <t>Espectaculo publico con o sin boleta de entrada</t>
  </si>
  <si>
    <t>Ocupacion en la via publica para comercio Imformal</t>
  </si>
  <si>
    <t>Instalacion de envasadora de Gas y estaciones de Combustible</t>
  </si>
  <si>
    <t>Venta de Activo no financiero</t>
  </si>
  <si>
    <t>Resumen</t>
  </si>
  <si>
    <t>Ingresos con Contraprestacio</t>
  </si>
  <si>
    <t>Transferencia</t>
  </si>
  <si>
    <t>Recargo Multa y  otros Ingresos</t>
  </si>
  <si>
    <t>Venta de Activo no financieros</t>
  </si>
  <si>
    <t>Total.</t>
  </si>
  <si>
    <t>Y equipo de Tecnologia</t>
  </si>
  <si>
    <t>Eventos</t>
  </si>
  <si>
    <t>Telefono</t>
  </si>
  <si>
    <t>Servicioops por Pagar al septor Privado Interno Combustible</t>
  </si>
  <si>
    <t>Activos Netoa/ al Patrimonio</t>
  </si>
  <si>
    <t>Resultados del Periodo</t>
  </si>
  <si>
    <t>Resultado  Acumulado</t>
  </si>
  <si>
    <t>Patrimonio Institucional</t>
  </si>
  <si>
    <t>Liga Municipal</t>
  </si>
  <si>
    <r>
      <t>(Pr</t>
    </r>
    <r>
      <rPr>
        <b/>
        <sz val="9"/>
        <color theme="1"/>
        <rFont val="Calibri"/>
        <family val="2"/>
        <scheme val="minor"/>
      </rPr>
      <t>ope) pendiente de Navidad</t>
    </r>
  </si>
  <si>
    <t>al septor privado interno</t>
  </si>
  <si>
    <t>Desechos Solidos al seprotor publico interno Escuelas delas Distrito 06-07y 05</t>
  </si>
  <si>
    <t>Reformulado  construccion de una capilla en los grullones</t>
  </si>
  <si>
    <t>Reformulado  techo de Holmigon Armado Igñesia Adventista</t>
  </si>
  <si>
    <t>Reformulado construccion de medio baño capilla San Juan</t>
  </si>
  <si>
    <t>Muro de Contencion  Vista San Francisco</t>
  </si>
  <si>
    <t>Terminadas</t>
  </si>
  <si>
    <t>Costruccion de unn tanque de Agua de 12,000 galones</t>
  </si>
  <si>
    <t>Remozamiento de la Funeraria Rivera del Jaya</t>
  </si>
  <si>
    <t xml:space="preserve">Remozamiento Funeraria Municipal </t>
  </si>
  <si>
    <t>Evacuacion Pluvial inicial Rivera del Jaya barrio Puerto Rico</t>
  </si>
  <si>
    <t>En Proceso</t>
  </si>
  <si>
    <t>Evacuacion Pluvial  Callejon el  Silencio</t>
  </si>
  <si>
    <t xml:space="preserve">Evacuacion Pluvial segunda Parte callejos el Silencio </t>
  </si>
  <si>
    <t>Afirmado  en distintos varrios de  la ciudad</t>
  </si>
  <si>
    <t>Total Obras</t>
  </si>
  <si>
    <t>Permiso para usufructo via publica carga y descarga</t>
  </si>
  <si>
    <t>o Albitrios diversos</t>
  </si>
  <si>
    <r>
      <t>De instituciones  Publicacs d</t>
    </r>
    <r>
      <rPr>
        <b/>
        <sz val="9"/>
        <color theme="1"/>
        <rFont val="Calibri"/>
        <family val="2"/>
        <scheme val="minor"/>
      </rPr>
      <t>e la Seguridad Social</t>
    </r>
  </si>
  <si>
    <t>Otras transferencias recibida de Instituciones Financieras</t>
  </si>
  <si>
    <t>Extraordinaria de Capital , Minesterio Administrativo de la presidencia Mapre.</t>
  </si>
  <si>
    <t>Ingresos diversos</t>
  </si>
  <si>
    <t>Ingresos 2025</t>
  </si>
  <si>
    <t>Compensaciones Especiales</t>
  </si>
  <si>
    <t>Gasolina</t>
  </si>
  <si>
    <t>Gasoil</t>
  </si>
  <si>
    <t>Gas GLP</t>
  </si>
  <si>
    <t>Utiles de cocina y comedor</t>
  </si>
  <si>
    <t>Accesorios</t>
  </si>
  <si>
    <t>Productos y utiles varios</t>
  </si>
  <si>
    <t>Servicios funerarios y Gastos Conexos</t>
  </si>
  <si>
    <t xml:space="preserve"> Retenciones y Acumulaciones por Pagar</t>
  </si>
  <si>
    <t>Impuestos y retenciones por pagar</t>
  </si>
  <si>
    <t>en revision</t>
  </si>
  <si>
    <t>Beneficios  a los empleados por pagar a corto plazo</t>
  </si>
  <si>
    <t>Acionales al sueldo compensacion de vehiculo</t>
  </si>
  <si>
    <t>Beneficios por terminacion Prestaciones laborales</t>
  </si>
  <si>
    <t>Contibuciones a la seguridad social  tss.</t>
  </si>
  <si>
    <r>
      <rPr>
        <b/>
        <sz val="9"/>
        <color theme="1"/>
        <rFont val="Calibri"/>
        <family val="2"/>
        <scheme val="minor"/>
      </rPr>
      <t>Total</t>
    </r>
    <r>
      <rPr>
        <sz val="9"/>
        <color theme="1"/>
        <rFont val="Calibri"/>
        <family val="2"/>
        <scheme val="minor"/>
      </rPr>
      <t xml:space="preserve"> </t>
    </r>
  </si>
  <si>
    <t>Pasivos Corrientes:</t>
  </si>
  <si>
    <t xml:space="preserve">Otros Pasisivo  Corriente </t>
  </si>
  <si>
    <t>Servicio de recoleccion de desecos solidos</t>
  </si>
  <si>
    <t>Pepuesto</t>
  </si>
  <si>
    <t>cuenta por pagar proveedores</t>
  </si>
  <si>
    <t>Internet</t>
  </si>
  <si>
    <t>Servicio de Electricidad</t>
  </si>
  <si>
    <t>Nota 19</t>
  </si>
  <si>
    <t>Nota  20</t>
  </si>
  <si>
    <t>Nota 26</t>
  </si>
  <si>
    <t>Antonio Diaz Paulino M/G</t>
  </si>
  <si>
    <t>Los ajuste internos del flujo se debe que las consiliacion es se hacende los cheques emitdos y el flujo es po los comprobantes</t>
  </si>
  <si>
    <t xml:space="preserve">En rwlacion a esta nota 26 en la ejecucion por error tomaron un claficador de interese a  deuda y no fue posible cambiarlo </t>
  </si>
  <si>
    <t>por tanto solo tenemos como gasto financiero real los cargo bancarios.  De nesecitar las evidiencias se las podemos enviar,</t>
  </si>
  <si>
    <t>por 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</si>
</sst>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 val="doubleAccounting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9" fillId="0" borderId="0" xfId="0" applyNumberFormat="1" applyFont="1"/>
    <xf numFmtId="0" fontId="10" fillId="0" borderId="0" xfId="0" applyFont="1" applyBorder="1" applyAlignment="1">
      <alignment wrapText="1"/>
    </xf>
    <xf numFmtId="43" fontId="10" fillId="0" borderId="0" xfId="1" applyFont="1" applyBorder="1"/>
    <xf numFmtId="43" fontId="4" fillId="0" borderId="0" xfId="1" applyFont="1" applyBorder="1"/>
    <xf numFmtId="164" fontId="4" fillId="0" borderId="0" xfId="0" applyNumberFormat="1" applyFont="1"/>
    <xf numFmtId="43" fontId="4" fillId="0" borderId="0" xfId="1" applyFont="1"/>
    <xf numFmtId="0" fontId="10" fillId="0" borderId="0" xfId="0" applyFont="1"/>
    <xf numFmtId="43" fontId="11" fillId="0" borderId="0" xfId="0" applyNumberFormat="1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4" fontId="14" fillId="0" borderId="0" xfId="0" applyNumberFormat="1" applyFont="1"/>
    <xf numFmtId="4" fontId="13" fillId="0" borderId="0" xfId="0" applyNumberFormat="1" applyFont="1"/>
    <xf numFmtId="43" fontId="4" fillId="0" borderId="1" xfId="0" applyNumberFormat="1" applyFont="1" applyBorder="1"/>
    <xf numFmtId="43" fontId="10" fillId="0" borderId="2" xfId="1" applyFont="1" applyBorder="1"/>
    <xf numFmtId="9" fontId="4" fillId="0" borderId="0" xfId="0" applyNumberFormat="1" applyFont="1"/>
    <xf numFmtId="0" fontId="4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43" fontId="10" fillId="0" borderId="7" xfId="1" applyFont="1" applyBorder="1"/>
    <xf numFmtId="0" fontId="4" fillId="0" borderId="6" xfId="0" applyFont="1" applyBorder="1"/>
    <xf numFmtId="43" fontId="4" fillId="0" borderId="7" xfId="1" applyFont="1" applyBorder="1"/>
    <xf numFmtId="43" fontId="4" fillId="0" borderId="0" xfId="1" applyFont="1" applyFill="1" applyBorder="1"/>
    <xf numFmtId="0" fontId="10" fillId="0" borderId="8" xfId="0" applyFont="1" applyBorder="1" applyAlignment="1">
      <alignment wrapText="1"/>
    </xf>
    <xf numFmtId="43" fontId="10" fillId="0" borderId="9" xfId="1" applyFont="1" applyBorder="1"/>
    <xf numFmtId="43" fontId="10" fillId="0" borderId="10" xfId="1" applyFont="1" applyBorder="1"/>
    <xf numFmtId="43" fontId="4" fillId="0" borderId="0" xfId="1" applyFont="1" applyAlignment="1"/>
    <xf numFmtId="43" fontId="10" fillId="0" borderId="2" xfId="1" applyFont="1" applyBorder="1" applyAlignment="1"/>
    <xf numFmtId="43" fontId="13" fillId="0" borderId="0" xfId="1" applyFont="1" applyAlignment="1"/>
    <xf numFmtId="0" fontId="10" fillId="0" borderId="0" xfId="1" applyNumberFormat="1" applyFont="1" applyAlignment="1">
      <alignment horizontal="center"/>
    </xf>
    <xf numFmtId="43" fontId="4" fillId="0" borderId="1" xfId="1" applyFont="1" applyBorder="1"/>
    <xf numFmtId="43" fontId="10" fillId="0" borderId="2" xfId="1" applyFont="1" applyBorder="1" applyAlignment="1">
      <alignment horizontal="right"/>
    </xf>
    <xf numFmtId="43" fontId="12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4" fillId="0" borderId="2" xfId="0" applyNumberFormat="1" applyFont="1" applyBorder="1"/>
    <xf numFmtId="43" fontId="4" fillId="0" borderId="1" xfId="1" applyFont="1" applyFill="1" applyBorder="1"/>
    <xf numFmtId="4" fontId="4" fillId="0" borderId="1" xfId="0" applyNumberFormat="1" applyFont="1" applyBorder="1"/>
    <xf numFmtId="4" fontId="10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/>
    <xf numFmtId="43" fontId="4" fillId="0" borderId="0" xfId="0" applyNumberFormat="1" applyFont="1" applyBorder="1"/>
    <xf numFmtId="4" fontId="10" fillId="0" borderId="0" xfId="0" applyNumberFormat="1" applyFont="1"/>
    <xf numFmtId="0" fontId="4" fillId="0" borderId="0" xfId="0" applyFont="1" applyBorder="1"/>
    <xf numFmtId="0" fontId="10" fillId="0" borderId="0" xfId="1" applyNumberFormat="1" applyFont="1" applyAlignment="1">
      <alignment horizontal="right"/>
    </xf>
    <xf numFmtId="43" fontId="10" fillId="0" borderId="0" xfId="1" applyFont="1"/>
    <xf numFmtId="0" fontId="4" fillId="0" borderId="0" xfId="0" applyFont="1" applyAlignment="1">
      <alignment horizontal="center"/>
    </xf>
    <xf numFmtId="43" fontId="10" fillId="0" borderId="1" xfId="1" applyFont="1" applyBorder="1"/>
    <xf numFmtId="43" fontId="10" fillId="0" borderId="1" xfId="0" applyNumberFormat="1" applyFont="1" applyBorder="1"/>
    <xf numFmtId="43" fontId="15" fillId="0" borderId="0" xfId="0" applyNumberFormat="1" applyFont="1"/>
    <xf numFmtId="0" fontId="13" fillId="0" borderId="0" xfId="0" applyFont="1" applyAlignment="1">
      <alignment horizontal="center"/>
    </xf>
    <xf numFmtId="43" fontId="10" fillId="0" borderId="0" xfId="1" applyFont="1" applyBorder="1" applyAlignment="1">
      <alignment horizontal="right"/>
    </xf>
    <xf numFmtId="43" fontId="10" fillId="0" borderId="2" xfId="0" applyNumberFormat="1" applyFont="1" applyBorder="1"/>
    <xf numFmtId="43" fontId="4" fillId="0" borderId="0" xfId="1" applyFont="1" applyAlignment="1">
      <alignment horizontal="center"/>
    </xf>
    <xf numFmtId="43" fontId="4" fillId="0" borderId="11" xfId="1" applyFont="1" applyBorder="1"/>
    <xf numFmtId="0" fontId="16" fillId="0" borderId="0" xfId="0" applyFont="1"/>
    <xf numFmtId="43" fontId="10" fillId="0" borderId="0" xfId="0" applyNumberFormat="1" applyFont="1" applyBorder="1"/>
    <xf numFmtId="0" fontId="10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7" fillId="0" borderId="0" xfId="0" applyFont="1" applyBorder="1"/>
    <xf numFmtId="43" fontId="4" fillId="0" borderId="0" xfId="0" applyNumberFormat="1" applyFont="1"/>
    <xf numFmtId="0" fontId="0" fillId="0" borderId="0" xfId="0" applyFont="1"/>
    <xf numFmtId="0" fontId="4" fillId="0" borderId="0" xfId="0" applyFont="1" applyBorder="1" applyAlignment="1">
      <alignment wrapText="1"/>
    </xf>
    <xf numFmtId="43" fontId="0" fillId="0" borderId="0" xfId="1" applyFont="1"/>
    <xf numFmtId="0" fontId="10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0" fillId="0" borderId="0" xfId="0" applyBorder="1"/>
    <xf numFmtId="4" fontId="10" fillId="0" borderId="0" xfId="0" applyNumberFormat="1" applyFont="1" applyBorder="1"/>
    <xf numFmtId="43" fontId="10" fillId="0" borderId="0" xfId="0" applyNumberFormat="1" applyFont="1"/>
    <xf numFmtId="17" fontId="0" fillId="0" borderId="0" xfId="0" applyNumberFormat="1" applyBorder="1"/>
    <xf numFmtId="4" fontId="10" fillId="0" borderId="0" xfId="0" applyNumberFormat="1" applyFont="1" applyBorder="1" applyAlignment="1">
      <alignment horizontal="right"/>
    </xf>
    <xf numFmtId="43" fontId="0" fillId="0" borderId="0" xfId="0" applyNumberFormat="1" applyFont="1" applyAlignment="1"/>
    <xf numFmtId="0" fontId="4" fillId="0" borderId="1" xfId="0" applyFont="1" applyBorder="1"/>
    <xf numFmtId="0" fontId="10" fillId="0" borderId="0" xfId="1" applyNumberFormat="1" applyFont="1" applyFill="1" applyBorder="1"/>
    <xf numFmtId="43" fontId="11" fillId="0" borderId="0" xfId="1" applyFont="1"/>
    <xf numFmtId="0" fontId="1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1110155</xdr:colOff>
      <xdr:row>1</xdr:row>
      <xdr:rowOff>26276</xdr:rowOff>
    </xdr:from>
    <xdr:ext cx="5222328" cy="897649"/>
    <xdr:sp macro="" textlink="">
      <xdr:nvSpPr>
        <xdr:cNvPr id="2" name="CuadroTexto 1"/>
        <xdr:cNvSpPr txBox="1"/>
      </xdr:nvSpPr>
      <xdr:spPr>
        <a:xfrm>
          <a:off x="1119680" y="226301"/>
          <a:ext cx="5222328" cy="8976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600" b="1"/>
            <a:t>Ayuntamiento Municipal de </a:t>
          </a:r>
          <a:r>
            <a:rPr lang="es-DO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600" b="1"/>
            <a:t> Notas  a los Estado Financieros</a:t>
          </a:r>
        </a:p>
        <a:p>
          <a:pPr algn="ctr"/>
          <a:r>
            <a:rPr lang="es-DO" sz="1600" b="1"/>
            <a:t>Al 30 de junio 2025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5"/>
  <sheetViews>
    <sheetView tabSelected="1" topLeftCell="A7" workbookViewId="0">
      <selection activeCell="H25" sqref="H25"/>
    </sheetView>
  </sheetViews>
  <sheetFormatPr baseColWidth="10" defaultRowHeight="15" x14ac:dyDescent="0.25"/>
  <cols>
    <col min="1" max="1" width="13.85546875" customWidth="1"/>
    <col min="2" max="2" width="8" customWidth="1"/>
    <col min="3" max="3" width="14.28515625" customWidth="1"/>
    <col min="4" max="4" width="13.85546875" customWidth="1"/>
    <col min="5" max="5" width="14.28515625" customWidth="1"/>
    <col min="6" max="6" width="14.85546875" customWidth="1"/>
    <col min="7" max="7" width="13.85546875" customWidth="1"/>
    <col min="8" max="8" width="13.140625" customWidth="1"/>
    <col min="9" max="9" width="16.140625" customWidth="1"/>
    <col min="10" max="10" width="11.85546875" bestFit="1" customWidth="1"/>
    <col min="11" max="11" width="14.140625" bestFit="1" customWidth="1"/>
    <col min="12" max="12" width="15.28515625" customWidth="1"/>
    <col min="13" max="13" width="15.570312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2"/>
    </row>
    <row r="2" spans="1:9" ht="15.75" x14ac:dyDescent="0.25">
      <c r="A2" s="1"/>
      <c r="B2" s="3"/>
      <c r="C2" s="1"/>
      <c r="D2" s="1"/>
      <c r="E2" s="1"/>
      <c r="F2" s="3"/>
      <c r="G2" s="1"/>
      <c r="H2" s="1"/>
      <c r="I2" s="4"/>
    </row>
    <row r="3" spans="1:9" ht="15.75" x14ac:dyDescent="0.25">
      <c r="A3" s="1"/>
      <c r="B3" s="3"/>
      <c r="C3" s="5"/>
      <c r="D3" s="1"/>
      <c r="E3" s="1"/>
      <c r="F3" s="3"/>
      <c r="G3" s="5"/>
      <c r="H3" s="1"/>
      <c r="I3" s="4"/>
    </row>
    <row r="4" spans="1:9" ht="15.75" x14ac:dyDescent="0.25">
      <c r="A4" s="1"/>
      <c r="B4" s="1"/>
      <c r="C4" s="6"/>
      <c r="D4" s="1"/>
      <c r="E4" s="1"/>
      <c r="F4" s="1"/>
      <c r="G4" s="6"/>
      <c r="H4" s="1"/>
      <c r="I4" s="4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4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4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4"/>
    </row>
    <row r="8" spans="1:9" ht="15.75" x14ac:dyDescent="0.25">
      <c r="A8" s="1"/>
      <c r="B8" s="1"/>
      <c r="C8" s="1"/>
      <c r="D8" s="1"/>
      <c r="E8" s="1"/>
      <c r="F8" s="1"/>
      <c r="G8" s="1"/>
      <c r="H8" s="1"/>
      <c r="I8" s="4"/>
    </row>
    <row r="9" spans="1:9" ht="15.75" x14ac:dyDescent="0.25">
      <c r="A9" s="1"/>
      <c r="B9" s="1"/>
      <c r="C9" s="1"/>
      <c r="D9" s="1"/>
      <c r="E9" s="1"/>
      <c r="F9" s="1"/>
      <c r="G9" s="1"/>
      <c r="H9" s="1"/>
      <c r="I9" s="4"/>
    </row>
    <row r="10" spans="1:9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15" t="s">
        <v>0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15" t="s">
        <v>1</v>
      </c>
      <c r="B12" s="15"/>
      <c r="C12" s="15"/>
      <c r="D12" s="15" t="s">
        <v>2</v>
      </c>
      <c r="E12" s="4"/>
      <c r="F12" s="19">
        <v>2025</v>
      </c>
      <c r="G12" s="65">
        <v>2024</v>
      </c>
      <c r="H12" s="4"/>
      <c r="I12" s="4"/>
    </row>
    <row r="13" spans="1:9" x14ac:dyDescent="0.25">
      <c r="A13" s="4" t="s">
        <v>3</v>
      </c>
      <c r="B13" s="4"/>
      <c r="C13" s="4"/>
      <c r="D13" s="4"/>
      <c r="E13" s="4"/>
      <c r="F13" s="74">
        <v>5718615.4199999999</v>
      </c>
      <c r="G13" s="74">
        <v>4209305.76</v>
      </c>
      <c r="H13" s="4"/>
      <c r="I13" s="4"/>
    </row>
    <row r="14" spans="1:9" x14ac:dyDescent="0.25">
      <c r="A14" s="4" t="s">
        <v>4</v>
      </c>
      <c r="B14" s="4"/>
      <c r="C14" s="4"/>
      <c r="D14" s="4" t="s">
        <v>5</v>
      </c>
      <c r="E14" s="4"/>
      <c r="F14" s="74">
        <v>384067.5</v>
      </c>
      <c r="G14" s="74">
        <v>6188075.0999999996</v>
      </c>
      <c r="H14" s="4"/>
      <c r="I14" s="4"/>
    </row>
    <row r="15" spans="1:9" x14ac:dyDescent="0.25">
      <c r="A15" s="4" t="s">
        <v>6</v>
      </c>
      <c r="B15" s="4"/>
      <c r="C15" s="4"/>
      <c r="D15" s="4"/>
      <c r="E15" s="4"/>
      <c r="F15" s="74">
        <v>44196130.079999998</v>
      </c>
      <c r="G15" s="74">
        <v>37914992.57</v>
      </c>
      <c r="H15" s="4"/>
      <c r="I15" s="4"/>
    </row>
    <row r="16" spans="1:9" x14ac:dyDescent="0.25">
      <c r="A16" s="4" t="s">
        <v>7</v>
      </c>
      <c r="B16" s="4"/>
      <c r="C16" s="4"/>
      <c r="D16" s="4"/>
      <c r="E16" s="4"/>
      <c r="F16" s="74">
        <v>11954997</v>
      </c>
      <c r="G16" s="74">
        <v>2163137.13</v>
      </c>
      <c r="H16" s="4"/>
      <c r="I16" s="4"/>
    </row>
    <row r="17" spans="1:9" x14ac:dyDescent="0.25">
      <c r="A17" s="4" t="s">
        <v>8</v>
      </c>
      <c r="B17" s="4"/>
      <c r="C17" s="4"/>
      <c r="D17" s="4"/>
      <c r="E17" s="4"/>
      <c r="F17" s="74">
        <v>1030104.87</v>
      </c>
      <c r="G17" s="74">
        <v>3282087.64</v>
      </c>
      <c r="H17" s="4"/>
      <c r="I17" s="4"/>
    </row>
    <row r="18" spans="1:9" x14ac:dyDescent="0.25">
      <c r="A18" s="15" t="s">
        <v>9</v>
      </c>
      <c r="B18" s="4"/>
      <c r="C18" s="4"/>
      <c r="D18" s="4"/>
      <c r="E18" s="4"/>
      <c r="F18" s="23">
        <f>SUM(F13:F17)</f>
        <v>63283914.869999997</v>
      </c>
      <c r="G18" s="38">
        <f>SUM(G13:G17)</f>
        <v>53757598.200000003</v>
      </c>
      <c r="H18" s="4"/>
      <c r="I18" s="4"/>
    </row>
    <row r="19" spans="1:9" x14ac:dyDescent="0.25">
      <c r="A19" s="15" t="s">
        <v>278</v>
      </c>
      <c r="B19" s="4"/>
      <c r="C19" s="4"/>
      <c r="D19" s="4"/>
      <c r="E19" s="4"/>
      <c r="F19" s="37"/>
      <c r="G19" s="39"/>
      <c r="H19" s="4"/>
      <c r="I19" s="4"/>
    </row>
    <row r="20" spans="1:9" x14ac:dyDescent="0.25">
      <c r="A20" s="15"/>
      <c r="B20" s="4"/>
      <c r="C20" s="4"/>
      <c r="D20" s="4"/>
      <c r="E20" s="4"/>
      <c r="F20" s="37" t="s">
        <v>281</v>
      </c>
      <c r="G20" s="39"/>
      <c r="H20" s="4"/>
      <c r="I20" s="4"/>
    </row>
    <row r="21" spans="1:9" x14ac:dyDescent="0.25">
      <c r="A21" s="15" t="s">
        <v>10</v>
      </c>
      <c r="B21" s="4"/>
      <c r="C21" s="4"/>
      <c r="D21" s="4"/>
      <c r="E21" s="4"/>
      <c r="F21" s="37"/>
      <c r="G21" s="37"/>
      <c r="H21" s="4"/>
      <c r="I21" s="4"/>
    </row>
    <row r="22" spans="1:9" x14ac:dyDescent="0.25">
      <c r="A22" s="15" t="s">
        <v>11</v>
      </c>
      <c r="B22" s="4"/>
      <c r="C22" s="4"/>
      <c r="D22" s="4"/>
      <c r="E22" s="4"/>
      <c r="F22" s="19">
        <v>2025</v>
      </c>
      <c r="G22" s="40">
        <v>2024</v>
      </c>
      <c r="H22" s="4"/>
      <c r="I22" s="4"/>
    </row>
    <row r="23" spans="1:9" x14ac:dyDescent="0.25">
      <c r="A23" s="4" t="s">
        <v>12</v>
      </c>
      <c r="B23" s="4"/>
      <c r="C23" s="4"/>
      <c r="D23" s="4"/>
      <c r="E23" s="4" t="s">
        <v>201</v>
      </c>
      <c r="F23" s="14">
        <v>2385465</v>
      </c>
      <c r="G23" s="14">
        <v>2970443</v>
      </c>
      <c r="H23" s="4"/>
      <c r="I23" s="4"/>
    </row>
    <row r="24" spans="1:9" x14ac:dyDescent="0.25">
      <c r="A24" s="4" t="s">
        <v>229</v>
      </c>
      <c r="B24" s="4"/>
      <c r="C24" s="4"/>
      <c r="D24" s="4"/>
      <c r="F24" s="74">
        <v>7958850</v>
      </c>
      <c r="G24" s="74">
        <v>0</v>
      </c>
      <c r="H24" s="4"/>
      <c r="I24" s="4"/>
    </row>
    <row r="25" spans="1:9" x14ac:dyDescent="0.25">
      <c r="A25" s="4" t="s">
        <v>144</v>
      </c>
      <c r="B25" s="4"/>
      <c r="C25" s="4" t="s">
        <v>228</v>
      </c>
      <c r="D25" s="4"/>
      <c r="E25" s="4"/>
      <c r="F25" s="14">
        <v>7890175</v>
      </c>
      <c r="G25" s="14">
        <v>10105824</v>
      </c>
      <c r="H25" s="4"/>
      <c r="I25" s="4"/>
    </row>
    <row r="26" spans="1:9" x14ac:dyDescent="0.25">
      <c r="A26" s="15" t="s">
        <v>9</v>
      </c>
      <c r="B26" s="4"/>
      <c r="C26" s="4"/>
      <c r="D26" s="4"/>
      <c r="E26" s="4"/>
      <c r="F26" s="42">
        <f>SUM(F23:F25)</f>
        <v>18234490</v>
      </c>
      <c r="G26" s="42">
        <f>SUM(G23:G25)</f>
        <v>13076267</v>
      </c>
      <c r="H26" s="4"/>
      <c r="I26" s="4"/>
    </row>
    <row r="27" spans="1:9" ht="16.5" x14ac:dyDescent="0.35">
      <c r="A27" s="15"/>
      <c r="D27" s="15"/>
      <c r="E27" s="4"/>
      <c r="F27" s="43"/>
      <c r="G27" s="44"/>
      <c r="H27" s="4"/>
      <c r="I27" s="4"/>
    </row>
    <row r="28" spans="1:9" ht="16.5" x14ac:dyDescent="0.35">
      <c r="A28" s="4"/>
      <c r="B28" s="4"/>
      <c r="C28" s="4"/>
      <c r="D28" s="4"/>
      <c r="E28" s="4"/>
      <c r="F28" s="43"/>
      <c r="G28" s="44"/>
      <c r="H28" s="4"/>
      <c r="I28" s="4"/>
    </row>
    <row r="29" spans="1:9" ht="16.5" x14ac:dyDescent="0.35">
      <c r="A29" s="15"/>
      <c r="B29" s="15"/>
      <c r="C29" s="15"/>
      <c r="D29" s="4"/>
      <c r="E29" s="4"/>
      <c r="F29" s="43"/>
      <c r="G29" s="44"/>
      <c r="H29" s="4"/>
      <c r="I29" s="4"/>
    </row>
    <row r="30" spans="1:9" ht="16.5" x14ac:dyDescent="0.35">
      <c r="A30" s="4"/>
      <c r="B30" s="4"/>
      <c r="C30" s="15"/>
      <c r="D30" s="15"/>
      <c r="E30" s="4"/>
      <c r="F30" s="43"/>
      <c r="G30" s="44"/>
      <c r="H30" s="4"/>
      <c r="I30" s="4"/>
    </row>
    <row r="31" spans="1:9" ht="16.5" x14ac:dyDescent="0.35">
      <c r="A31" s="4"/>
      <c r="B31" s="4"/>
      <c r="C31" s="15"/>
      <c r="D31" s="15"/>
      <c r="E31" s="4"/>
      <c r="F31" s="43"/>
      <c r="G31" s="44"/>
      <c r="H31" s="4"/>
      <c r="I31" s="4"/>
    </row>
    <row r="32" spans="1:9" ht="16.5" x14ac:dyDescent="0.35">
      <c r="A32" s="4"/>
      <c r="B32" s="4"/>
      <c r="C32" s="15"/>
      <c r="D32" s="15"/>
      <c r="E32" s="4"/>
      <c r="F32" s="43"/>
      <c r="G32" s="44"/>
      <c r="H32" s="4"/>
      <c r="I32" s="4"/>
    </row>
    <row r="33" spans="1:9" ht="16.5" x14ac:dyDescent="0.35">
      <c r="A33" s="4"/>
      <c r="B33" s="4"/>
      <c r="C33" s="4"/>
      <c r="D33" s="4"/>
      <c r="E33" s="4"/>
      <c r="F33" s="43"/>
      <c r="G33" s="44"/>
      <c r="H33" s="4"/>
      <c r="I33" s="4"/>
    </row>
    <row r="34" spans="1:9" x14ac:dyDescent="0.25">
      <c r="A34" s="15" t="s">
        <v>193</v>
      </c>
      <c r="B34" s="15"/>
      <c r="C34" s="4"/>
      <c r="D34" s="4"/>
      <c r="E34" s="4"/>
      <c r="F34" s="19">
        <v>2025</v>
      </c>
      <c r="G34" s="40">
        <v>2024</v>
      </c>
      <c r="H34" s="4"/>
      <c r="I34" s="4"/>
    </row>
    <row r="35" spans="1:9" x14ac:dyDescent="0.25">
      <c r="A35" s="4" t="s">
        <v>13</v>
      </c>
      <c r="B35" s="4"/>
      <c r="C35" s="4"/>
      <c r="D35" s="4"/>
      <c r="E35" s="4"/>
      <c r="F35" s="14">
        <v>79465</v>
      </c>
      <c r="G35" s="14">
        <v>32250</v>
      </c>
      <c r="H35" s="4"/>
      <c r="I35" s="4"/>
    </row>
    <row r="36" spans="1:9" x14ac:dyDescent="0.25">
      <c r="A36" s="4" t="s">
        <v>14</v>
      </c>
      <c r="B36" s="4"/>
      <c r="C36" s="4"/>
      <c r="D36" s="4"/>
      <c r="E36" s="4"/>
      <c r="F36" s="14"/>
      <c r="G36" s="14">
        <v>317425</v>
      </c>
      <c r="H36" s="4"/>
      <c r="I36" s="4"/>
    </row>
    <row r="37" spans="1:9" x14ac:dyDescent="0.25">
      <c r="A37" s="4" t="s">
        <v>15</v>
      </c>
      <c r="B37" s="4"/>
      <c r="C37" s="4"/>
      <c r="D37" s="4"/>
      <c r="E37" s="4"/>
      <c r="F37" s="14">
        <v>230056</v>
      </c>
      <c r="G37" s="14">
        <v>41540</v>
      </c>
      <c r="H37" s="4"/>
      <c r="I37" s="4"/>
    </row>
    <row r="38" spans="1:9" x14ac:dyDescent="0.25">
      <c r="A38" s="4" t="s">
        <v>16</v>
      </c>
      <c r="B38" s="4"/>
      <c r="C38" s="4"/>
      <c r="D38" s="4"/>
      <c r="E38" s="4"/>
      <c r="F38" s="14">
        <v>16820</v>
      </c>
      <c r="G38" s="14">
        <v>18899</v>
      </c>
      <c r="H38" s="4"/>
      <c r="I38" s="4"/>
    </row>
    <row r="39" spans="1:9" x14ac:dyDescent="0.25">
      <c r="A39" s="4" t="s">
        <v>17</v>
      </c>
      <c r="B39" s="4"/>
      <c r="C39" s="4"/>
      <c r="D39" s="4"/>
      <c r="E39" s="4"/>
      <c r="F39" s="14"/>
      <c r="G39" s="14">
        <v>0</v>
      </c>
      <c r="H39" s="4"/>
      <c r="I39" s="4"/>
    </row>
    <row r="40" spans="1:9" x14ac:dyDescent="0.25">
      <c r="A40" s="4" t="s">
        <v>18</v>
      </c>
      <c r="B40" s="4"/>
      <c r="C40" s="4"/>
      <c r="D40" s="4"/>
      <c r="E40" s="4"/>
      <c r="F40" s="14"/>
      <c r="G40" s="14">
        <v>0</v>
      </c>
      <c r="H40" s="4"/>
      <c r="I40" s="4"/>
    </row>
    <row r="41" spans="1:9" x14ac:dyDescent="0.25">
      <c r="A41" s="4" t="s">
        <v>19</v>
      </c>
      <c r="B41" s="4"/>
      <c r="C41" s="4"/>
      <c r="D41" s="4"/>
      <c r="E41" s="4"/>
      <c r="F41" s="14">
        <v>481075.12</v>
      </c>
      <c r="G41" s="14">
        <v>172722.71</v>
      </c>
      <c r="H41" s="4"/>
      <c r="I41" s="4"/>
    </row>
    <row r="42" spans="1:9" x14ac:dyDescent="0.25">
      <c r="A42" s="4" t="s">
        <v>20</v>
      </c>
      <c r="B42" s="4"/>
      <c r="C42" s="4"/>
      <c r="D42" s="4"/>
      <c r="E42" s="4"/>
      <c r="F42" s="14"/>
      <c r="G42" s="14">
        <v>45255</v>
      </c>
      <c r="H42" s="4"/>
      <c r="I42" s="4"/>
    </row>
    <row r="43" spans="1:9" x14ac:dyDescent="0.25">
      <c r="A43" s="4" t="s">
        <v>21</v>
      </c>
      <c r="B43" s="4"/>
      <c r="C43" s="4"/>
      <c r="D43" s="4"/>
      <c r="E43" s="4"/>
      <c r="F43" s="14">
        <v>159755.35</v>
      </c>
      <c r="G43" s="14">
        <v>0</v>
      </c>
      <c r="H43" s="4"/>
      <c r="I43" s="4"/>
    </row>
    <row r="44" spans="1:9" x14ac:dyDescent="0.25">
      <c r="A44" s="4" t="s">
        <v>22</v>
      </c>
      <c r="B44" s="4"/>
      <c r="C44" s="4"/>
      <c r="D44" s="4"/>
      <c r="E44" s="4"/>
      <c r="F44" s="14">
        <v>178997.5</v>
      </c>
      <c r="G44" s="14">
        <v>7850</v>
      </c>
      <c r="H44" s="4"/>
      <c r="I44" s="4"/>
    </row>
    <row r="45" spans="1:9" x14ac:dyDescent="0.25">
      <c r="A45" s="4" t="s">
        <v>23</v>
      </c>
      <c r="B45" s="4"/>
      <c r="C45" s="4"/>
      <c r="D45" s="4"/>
      <c r="E45" s="4"/>
      <c r="F45" s="41"/>
      <c r="G45" s="41">
        <v>0</v>
      </c>
      <c r="H45" s="4"/>
      <c r="I45" s="4"/>
    </row>
    <row r="46" spans="1:9" x14ac:dyDescent="0.25">
      <c r="A46" s="4" t="s">
        <v>9</v>
      </c>
      <c r="B46" s="4"/>
      <c r="C46" s="4"/>
      <c r="D46" s="4"/>
      <c r="E46" s="4"/>
      <c r="F46" s="58">
        <f>SUM(F35:F45)</f>
        <v>1146168.97</v>
      </c>
      <c r="G46" s="58">
        <f>SUM(G35:G45)</f>
        <v>635941.71</v>
      </c>
      <c r="H46" s="4"/>
      <c r="I46" s="4"/>
    </row>
    <row r="47" spans="1:9" x14ac:dyDescent="0.25">
      <c r="A47" s="4"/>
      <c r="B47" s="4"/>
      <c r="C47" s="4"/>
      <c r="D47" s="4"/>
      <c r="E47" s="4"/>
      <c r="F47" s="51"/>
      <c r="G47" s="61"/>
      <c r="H47" s="4"/>
      <c r="I47" s="4"/>
    </row>
    <row r="48" spans="1:9" ht="15.75" thickBot="1" x14ac:dyDescent="0.3">
      <c r="A48" s="15" t="s">
        <v>24</v>
      </c>
      <c r="B48" s="4"/>
      <c r="C48" s="24"/>
      <c r="D48" s="24">
        <v>0.02</v>
      </c>
      <c r="E48" s="24">
        <v>0.1</v>
      </c>
      <c r="F48" s="24">
        <v>0.1</v>
      </c>
      <c r="G48" s="24">
        <v>0.1</v>
      </c>
      <c r="H48" s="4"/>
      <c r="I48" s="4"/>
    </row>
    <row r="49" spans="1:11" ht="24.75" x14ac:dyDescent="0.25">
      <c r="A49" s="25"/>
      <c r="B49" s="26" t="s">
        <v>25</v>
      </c>
      <c r="C49" s="26" t="s">
        <v>26</v>
      </c>
      <c r="D49" s="26" t="s">
        <v>27</v>
      </c>
      <c r="E49" s="26" t="s">
        <v>28</v>
      </c>
      <c r="F49" s="27" t="s">
        <v>29</v>
      </c>
      <c r="G49" s="27" t="s">
        <v>30</v>
      </c>
      <c r="H49" s="26" t="s">
        <v>31</v>
      </c>
      <c r="I49" s="28" t="s">
        <v>9</v>
      </c>
    </row>
    <row r="50" spans="1:11" ht="36.75" x14ac:dyDescent="0.25">
      <c r="A50" s="29" t="s">
        <v>197</v>
      </c>
      <c r="B50" s="11"/>
      <c r="C50" s="12">
        <v>262432882.06</v>
      </c>
      <c r="D50" s="12">
        <v>150290307.03</v>
      </c>
      <c r="E50" s="12">
        <v>33161811.649999999</v>
      </c>
      <c r="F50" s="12">
        <v>8919551.25</v>
      </c>
      <c r="G50" s="12">
        <v>112160001.41</v>
      </c>
      <c r="H50" s="12">
        <v>39920807</v>
      </c>
      <c r="I50" s="30">
        <f>SUM(C50:H50)</f>
        <v>606885360.39999998</v>
      </c>
    </row>
    <row r="51" spans="1:11" x14ac:dyDescent="0.25">
      <c r="A51" s="31" t="s">
        <v>32</v>
      </c>
      <c r="B51" s="12">
        <v>0</v>
      </c>
      <c r="C51" s="12">
        <v>2955408</v>
      </c>
      <c r="D51" s="12">
        <v>3728234</v>
      </c>
      <c r="E51" s="12">
        <v>8125304.9000000004</v>
      </c>
      <c r="F51" s="33">
        <v>152675.01</v>
      </c>
      <c r="G51" s="12">
        <v>37170000</v>
      </c>
      <c r="H51" s="12">
        <v>5323801.5999999996</v>
      </c>
      <c r="I51" s="32">
        <f>SUM(B51:H51)</f>
        <v>57455423.509999998</v>
      </c>
    </row>
    <row r="52" spans="1:11" x14ac:dyDescent="0.25">
      <c r="A52" s="31" t="s">
        <v>33</v>
      </c>
      <c r="B52" s="12">
        <v>0</v>
      </c>
      <c r="C52" s="12"/>
      <c r="D52" s="12"/>
      <c r="E52" s="12"/>
      <c r="F52" s="12"/>
      <c r="G52" s="12"/>
      <c r="H52" s="12"/>
      <c r="I52" s="32"/>
    </row>
    <row r="53" spans="1:11" x14ac:dyDescent="0.25">
      <c r="A53" s="31" t="s">
        <v>34</v>
      </c>
      <c r="B53" s="12">
        <v>0</v>
      </c>
      <c r="C53" s="12"/>
      <c r="E53" s="12"/>
      <c r="F53" s="12"/>
      <c r="G53" s="12"/>
      <c r="H53" s="12">
        <v>-4761820</v>
      </c>
      <c r="I53" s="64">
        <f>SUM(B53:H53)</f>
        <v>-4761820</v>
      </c>
    </row>
    <row r="54" spans="1:11" x14ac:dyDescent="0.25">
      <c r="A54" s="31" t="s">
        <v>35</v>
      </c>
      <c r="B54" s="12">
        <v>0</v>
      </c>
      <c r="C54" s="12"/>
      <c r="D54" s="12"/>
      <c r="E54" s="12"/>
      <c r="F54" s="12"/>
      <c r="G54" s="12"/>
      <c r="I54" s="32">
        <v>0</v>
      </c>
      <c r="K54" s="33">
        <v>0</v>
      </c>
    </row>
    <row r="55" spans="1:11" x14ac:dyDescent="0.25">
      <c r="A55" s="31" t="s">
        <v>36</v>
      </c>
      <c r="B55" s="12">
        <v>0</v>
      </c>
      <c r="C55" s="12"/>
      <c r="D55" s="12">
        <v>4761820</v>
      </c>
      <c r="E55" s="12"/>
      <c r="F55" s="12"/>
      <c r="G55" s="12"/>
      <c r="I55" s="32">
        <f>SUM(B55:H55)</f>
        <v>4761820</v>
      </c>
    </row>
    <row r="56" spans="1:11" x14ac:dyDescent="0.25">
      <c r="A56" s="31" t="s">
        <v>37</v>
      </c>
      <c r="B56" s="11"/>
      <c r="C56" s="11">
        <f>SUM(C50:C55)</f>
        <v>265388290.06</v>
      </c>
      <c r="D56" s="11">
        <f>SUM(D50:D55)</f>
        <v>158780361.03</v>
      </c>
      <c r="E56" s="11">
        <f>SUM(E50:E55)</f>
        <v>41287116.549999997</v>
      </c>
      <c r="F56" s="11">
        <f>SUM(F50:F55)</f>
        <v>9072226.2599999998</v>
      </c>
      <c r="G56" s="11">
        <f>SUM(G50:G55)</f>
        <v>149330001.41</v>
      </c>
      <c r="H56" s="11">
        <f>SUM(H50:H54)</f>
        <v>40482788.600000001</v>
      </c>
      <c r="I56" s="30">
        <f>SUM(C56:H56)</f>
        <v>664340783.91000009</v>
      </c>
    </row>
    <row r="57" spans="1:11" x14ac:dyDescent="0.25">
      <c r="A57" s="31"/>
      <c r="B57" s="12"/>
      <c r="C57" s="12"/>
      <c r="D57" s="12"/>
      <c r="E57" s="12"/>
      <c r="F57" s="12"/>
      <c r="G57" s="12"/>
      <c r="H57" s="12"/>
      <c r="I57" s="32"/>
    </row>
    <row r="58" spans="1:11" ht="35.25" customHeight="1" x14ac:dyDescent="0.25">
      <c r="A58" s="29" t="s">
        <v>38</v>
      </c>
      <c r="B58" s="14"/>
      <c r="C58" s="12">
        <v>-12251148.460000001</v>
      </c>
      <c r="D58" s="12">
        <v>-5751604.9900000002</v>
      </c>
      <c r="E58" s="12">
        <v>-7410970.2699999996</v>
      </c>
      <c r="F58" s="12">
        <v>-3987931.93</v>
      </c>
      <c r="G58" s="12">
        <v>-40545947.270000003</v>
      </c>
      <c r="H58" s="12">
        <v>0</v>
      </c>
      <c r="I58" s="32">
        <f>SUM(C58:H58)</f>
        <v>-69947602.920000002</v>
      </c>
    </row>
    <row r="59" spans="1:11" x14ac:dyDescent="0.25">
      <c r="A59" s="31" t="s">
        <v>39</v>
      </c>
      <c r="B59" s="12">
        <v>0</v>
      </c>
      <c r="C59" s="33">
        <v>-2653882.9</v>
      </c>
      <c r="D59" s="12">
        <v>-1587803.61</v>
      </c>
      <c r="E59" s="12">
        <v>-2064355.82</v>
      </c>
      <c r="F59" s="12">
        <v>-453611.31</v>
      </c>
      <c r="G59" s="12">
        <v>-7016500.0700000003</v>
      </c>
      <c r="H59" s="12">
        <v>0</v>
      </c>
      <c r="I59" s="32">
        <f>SUM(B59:H59)</f>
        <v>-13776153.710000001</v>
      </c>
    </row>
    <row r="60" spans="1:11" x14ac:dyDescent="0.25">
      <c r="A60" s="31" t="s">
        <v>34</v>
      </c>
      <c r="B60" s="12"/>
      <c r="C60" s="12"/>
      <c r="D60" s="12"/>
      <c r="E60" s="12"/>
      <c r="F60" s="12"/>
      <c r="G60" s="12"/>
      <c r="H60" s="12"/>
      <c r="I60" s="32"/>
    </row>
    <row r="61" spans="1:11" x14ac:dyDescent="0.25">
      <c r="A61" s="31" t="s">
        <v>37</v>
      </c>
      <c r="B61" s="11"/>
      <c r="C61" s="12">
        <f t="shared" ref="C61:I61" si="0">SUM(C58:C60)</f>
        <v>-14905031.360000001</v>
      </c>
      <c r="D61" s="12">
        <f t="shared" si="0"/>
        <v>-7339408.6000000006</v>
      </c>
      <c r="E61" s="12">
        <f t="shared" si="0"/>
        <v>-9475326.0899999999</v>
      </c>
      <c r="F61" s="12">
        <f>SUM(F58:F60)</f>
        <v>-4441543.24</v>
      </c>
      <c r="G61" s="12">
        <f t="shared" si="0"/>
        <v>-47562447.340000004</v>
      </c>
      <c r="H61" s="12">
        <f t="shared" si="0"/>
        <v>0</v>
      </c>
      <c r="I61" s="32">
        <f t="shared" si="0"/>
        <v>-83723756.629999995</v>
      </c>
    </row>
    <row r="62" spans="1:11" ht="36.75" customHeight="1" thickBot="1" x14ac:dyDescent="0.3">
      <c r="A62" s="34" t="s">
        <v>198</v>
      </c>
      <c r="B62" s="35"/>
      <c r="C62" s="35">
        <f>C56+C61</f>
        <v>250483258.69999999</v>
      </c>
      <c r="D62" s="35">
        <f>D56+D61</f>
        <v>151440952.43000001</v>
      </c>
      <c r="E62" s="35">
        <f>E56+E61</f>
        <v>31811790.459999997</v>
      </c>
      <c r="F62" s="35">
        <f>F56+F61</f>
        <v>4630683.0199999996</v>
      </c>
      <c r="G62" s="35">
        <f>G56+G61</f>
        <v>101767554.06999999</v>
      </c>
      <c r="H62" s="35">
        <f>H56</f>
        <v>40482788.600000001</v>
      </c>
      <c r="I62" s="36">
        <f>I56+I61</f>
        <v>580617027.28000009</v>
      </c>
    </row>
    <row r="63" spans="1:11" x14ac:dyDescent="0.25">
      <c r="A63" s="10"/>
      <c r="B63" s="4" t="s">
        <v>185</v>
      </c>
      <c r="C63" s="4"/>
      <c r="D63" s="4"/>
      <c r="E63" s="4" t="s">
        <v>186</v>
      </c>
      <c r="F63" s="11"/>
      <c r="G63" s="11"/>
      <c r="H63" s="11"/>
      <c r="I63" s="11"/>
    </row>
    <row r="64" spans="1:11" x14ac:dyDescent="0.25">
      <c r="A64" s="10"/>
      <c r="B64" s="4"/>
      <c r="C64" s="4"/>
      <c r="D64" s="4"/>
      <c r="E64" s="4"/>
      <c r="F64" s="11"/>
      <c r="G64" s="11"/>
      <c r="H64" s="11"/>
      <c r="I64" s="11"/>
    </row>
    <row r="65" spans="1:9" x14ac:dyDescent="0.25">
      <c r="A65" s="10"/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0" t="s">
        <v>188</v>
      </c>
      <c r="B66" s="11"/>
      <c r="C66" s="12"/>
      <c r="D66" s="12"/>
      <c r="E66" s="4"/>
      <c r="F66" s="12"/>
      <c r="G66" s="11"/>
      <c r="H66" s="11"/>
      <c r="I66" s="11"/>
    </row>
    <row r="67" spans="1:9" x14ac:dyDescent="0.25">
      <c r="A67" s="10">
        <v>2024</v>
      </c>
      <c r="B67" s="11" t="s">
        <v>230</v>
      </c>
      <c r="C67" s="12"/>
      <c r="D67" s="12"/>
      <c r="E67" s="12"/>
      <c r="F67" s="12">
        <v>831291</v>
      </c>
      <c r="G67" t="s">
        <v>234</v>
      </c>
      <c r="H67" s="11"/>
      <c r="I67" s="11"/>
    </row>
    <row r="68" spans="1:9" s="72" customFormat="1" x14ac:dyDescent="0.25">
      <c r="A68" s="10">
        <v>2024</v>
      </c>
      <c r="B68" s="12" t="s">
        <v>231</v>
      </c>
      <c r="C68" s="12"/>
      <c r="D68" s="12"/>
      <c r="E68" s="12"/>
      <c r="F68" s="12">
        <v>1454078</v>
      </c>
      <c r="G68" t="s">
        <v>234</v>
      </c>
      <c r="H68" s="12"/>
      <c r="I68" s="12"/>
    </row>
    <row r="69" spans="1:9" s="72" customFormat="1" x14ac:dyDescent="0.25">
      <c r="A69" s="73">
        <v>2024</v>
      </c>
      <c r="B69" s="12" t="s">
        <v>232</v>
      </c>
      <c r="C69" s="12"/>
      <c r="D69" s="12"/>
      <c r="E69" s="12"/>
      <c r="F69" s="41">
        <v>1036244</v>
      </c>
      <c r="G69" t="s">
        <v>234</v>
      </c>
      <c r="H69" s="12"/>
      <c r="I69" s="12"/>
    </row>
    <row r="70" spans="1:9" x14ac:dyDescent="0.25">
      <c r="A70" s="4"/>
      <c r="B70" s="13"/>
      <c r="C70" s="4"/>
      <c r="D70" s="4"/>
      <c r="E70" s="4"/>
      <c r="F70" s="23">
        <f>SUM(F67:F69)</f>
        <v>3321613</v>
      </c>
      <c r="H70" s="4"/>
      <c r="I70" s="4"/>
    </row>
    <row r="71" spans="1:9" x14ac:dyDescent="0.25">
      <c r="A71" s="4"/>
      <c r="B71" s="4"/>
      <c r="C71" s="4"/>
      <c r="D71" s="4"/>
      <c r="E71" s="4"/>
      <c r="F71" s="14"/>
      <c r="G71" s="4"/>
      <c r="H71" s="4"/>
      <c r="I71" s="4"/>
    </row>
    <row r="72" spans="1:9" x14ac:dyDescent="0.25">
      <c r="A72" s="4">
        <v>2025</v>
      </c>
      <c r="B72" s="4" t="s">
        <v>233</v>
      </c>
      <c r="C72" s="4"/>
      <c r="D72" s="4"/>
      <c r="E72" s="4"/>
      <c r="F72" s="14">
        <v>1837556</v>
      </c>
      <c r="G72" s="4" t="s">
        <v>234</v>
      </c>
      <c r="H72" s="4"/>
      <c r="I72" s="4"/>
    </row>
    <row r="73" spans="1:9" x14ac:dyDescent="0.25">
      <c r="A73" s="4">
        <v>2025</v>
      </c>
      <c r="B73" s="4" t="s">
        <v>235</v>
      </c>
      <c r="C73" s="4"/>
      <c r="D73" s="4"/>
      <c r="E73" s="4"/>
      <c r="F73" s="14">
        <v>1117852</v>
      </c>
      <c r="G73" s="4" t="s">
        <v>234</v>
      </c>
      <c r="H73" s="4"/>
      <c r="I73" s="4"/>
    </row>
    <row r="74" spans="1:9" x14ac:dyDescent="0.25">
      <c r="A74" s="15">
        <v>2025</v>
      </c>
      <c r="B74" s="4" t="s">
        <v>236</v>
      </c>
      <c r="C74" s="4"/>
      <c r="D74" s="4"/>
      <c r="E74" s="4"/>
      <c r="F74" s="22">
        <v>406621</v>
      </c>
      <c r="G74" s="4" t="s">
        <v>234</v>
      </c>
      <c r="H74" s="4"/>
      <c r="I74" s="4"/>
    </row>
    <row r="75" spans="1:9" s="72" customFormat="1" x14ac:dyDescent="0.25">
      <c r="A75" s="15"/>
      <c r="B75" s="15"/>
      <c r="C75" s="4"/>
      <c r="D75" s="4"/>
      <c r="E75" s="4"/>
      <c r="F75" s="57">
        <f>SUM(F72:F74)</f>
        <v>3362029</v>
      </c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1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14"/>
      <c r="G77" s="20"/>
      <c r="H77" s="4"/>
      <c r="I77" s="4"/>
    </row>
    <row r="78" spans="1:9" x14ac:dyDescent="0.25">
      <c r="A78" s="15">
        <v>2025</v>
      </c>
      <c r="B78" s="4" t="s">
        <v>237</v>
      </c>
      <c r="C78" s="4"/>
      <c r="D78" s="4"/>
      <c r="E78" s="4"/>
      <c r="F78" s="14">
        <v>174898</v>
      </c>
      <c r="G78" t="s">
        <v>239</v>
      </c>
      <c r="H78" s="4"/>
      <c r="I78" s="4"/>
    </row>
    <row r="79" spans="1:9" x14ac:dyDescent="0.25">
      <c r="A79" s="4">
        <v>2025</v>
      </c>
      <c r="B79" s="4" t="s">
        <v>238</v>
      </c>
      <c r="C79" s="4"/>
      <c r="D79" s="4"/>
      <c r="E79" s="4"/>
      <c r="F79" s="14">
        <v>383716</v>
      </c>
      <c r="G79" t="s">
        <v>239</v>
      </c>
      <c r="H79" s="4"/>
      <c r="I79" s="4"/>
    </row>
    <row r="80" spans="1:9" x14ac:dyDescent="0.25">
      <c r="A80" s="15">
        <v>2025</v>
      </c>
      <c r="B80" s="4" t="s">
        <v>240</v>
      </c>
      <c r="C80" s="4"/>
      <c r="D80" s="4"/>
      <c r="E80" s="4"/>
      <c r="F80" s="71">
        <v>224780</v>
      </c>
      <c r="G80" t="s">
        <v>239</v>
      </c>
      <c r="H80" s="4"/>
      <c r="I80" s="18"/>
    </row>
    <row r="81" spans="1:9" x14ac:dyDescent="0.25">
      <c r="A81" s="15">
        <v>2025</v>
      </c>
      <c r="B81" s="4" t="s">
        <v>241</v>
      </c>
      <c r="C81" s="4"/>
      <c r="D81" s="4"/>
      <c r="E81" s="4"/>
      <c r="F81" s="71">
        <v>516018</v>
      </c>
      <c r="G81" t="s">
        <v>239</v>
      </c>
      <c r="H81" s="71"/>
      <c r="I81" s="18"/>
    </row>
    <row r="82" spans="1:9" x14ac:dyDescent="0.25">
      <c r="A82" s="15">
        <v>2025</v>
      </c>
      <c r="B82" s="4" t="s">
        <v>242</v>
      </c>
      <c r="C82" s="4"/>
      <c r="D82" s="4"/>
      <c r="E82" s="4"/>
      <c r="F82" s="22">
        <v>4024389.6</v>
      </c>
      <c r="G82" s="82" t="s">
        <v>239</v>
      </c>
      <c r="H82" s="71"/>
      <c r="I82" s="18"/>
    </row>
    <row r="83" spans="1:9" x14ac:dyDescent="0.25">
      <c r="A83" s="15"/>
      <c r="B83" s="4"/>
      <c r="C83" s="4"/>
      <c r="D83" s="4"/>
      <c r="E83" s="4"/>
      <c r="F83" s="58">
        <f>SUM(F78:F82)</f>
        <v>5323801.5999999996</v>
      </c>
      <c r="G83" s="4"/>
      <c r="H83" s="4"/>
      <c r="I83" s="18"/>
    </row>
    <row r="84" spans="1:9" x14ac:dyDescent="0.25">
      <c r="A84" s="4"/>
      <c r="B84" s="4"/>
      <c r="C84" s="4"/>
      <c r="D84" s="4"/>
      <c r="E84" s="4"/>
      <c r="F84" s="51"/>
      <c r="G84" s="4"/>
      <c r="H84" s="4"/>
      <c r="I84" s="18"/>
    </row>
    <row r="85" spans="1:9" x14ac:dyDescent="0.25">
      <c r="A85" s="15"/>
      <c r="B85" s="4"/>
      <c r="C85" s="4"/>
      <c r="D85" s="4"/>
      <c r="E85" s="4"/>
      <c r="F85" s="66"/>
      <c r="G85" s="4"/>
      <c r="H85" s="4"/>
      <c r="I85" s="18"/>
    </row>
    <row r="86" spans="1:9" x14ac:dyDescent="0.25">
      <c r="A86" s="4"/>
      <c r="B86" s="4"/>
      <c r="C86" s="15" t="s">
        <v>243</v>
      </c>
      <c r="D86" s="4"/>
      <c r="E86" s="4"/>
      <c r="F86" s="71">
        <v>3321613</v>
      </c>
      <c r="G86" s="4"/>
      <c r="H86" s="4"/>
      <c r="I86" s="18"/>
    </row>
    <row r="87" spans="1:9" x14ac:dyDescent="0.25">
      <c r="A87" s="4"/>
      <c r="B87" s="4"/>
      <c r="C87" s="4"/>
      <c r="D87" s="4"/>
      <c r="E87" s="4"/>
      <c r="F87" s="71">
        <v>3362029</v>
      </c>
      <c r="G87" s="4"/>
      <c r="H87" s="4"/>
      <c r="I87" s="18"/>
    </row>
    <row r="88" spans="1:9" x14ac:dyDescent="0.25">
      <c r="A88" s="4"/>
      <c r="B88" s="4"/>
      <c r="C88" s="4"/>
      <c r="D88" s="4"/>
      <c r="E88" s="4"/>
      <c r="F88" s="22">
        <v>5323801.5999999996</v>
      </c>
      <c r="G88" s="4"/>
      <c r="H88" s="4"/>
      <c r="I88" s="18"/>
    </row>
    <row r="89" spans="1:9" x14ac:dyDescent="0.25">
      <c r="A89" s="4"/>
      <c r="B89" s="4"/>
      <c r="C89" s="4"/>
      <c r="D89" s="4"/>
      <c r="E89" s="4"/>
      <c r="F89" s="58">
        <f>SUM(F86:F88)</f>
        <v>12007443.6</v>
      </c>
      <c r="G89" s="4"/>
      <c r="H89" s="4"/>
      <c r="I89" s="18"/>
    </row>
    <row r="90" spans="1:9" x14ac:dyDescent="0.25">
      <c r="A90" s="4"/>
      <c r="B90" s="4"/>
      <c r="C90" s="4"/>
      <c r="D90" s="4"/>
      <c r="E90" s="4"/>
      <c r="F90" s="71"/>
      <c r="G90" s="4"/>
      <c r="H90" s="4"/>
      <c r="I90" s="18"/>
    </row>
    <row r="91" spans="1:9" x14ac:dyDescent="0.25">
      <c r="A91" s="4"/>
      <c r="B91" s="4"/>
      <c r="C91" s="4"/>
      <c r="D91" s="4"/>
      <c r="E91" s="4"/>
      <c r="F91" s="71"/>
      <c r="G91" s="4"/>
      <c r="H91" s="4"/>
      <c r="I91" s="18"/>
    </row>
    <row r="92" spans="1:9" x14ac:dyDescent="0.25">
      <c r="A92" s="4"/>
      <c r="B92" s="4"/>
      <c r="C92" s="4"/>
      <c r="D92" s="4"/>
      <c r="E92" s="4"/>
      <c r="F92" s="71"/>
      <c r="G92" s="4"/>
      <c r="H92" s="4"/>
      <c r="I92" s="18"/>
    </row>
    <row r="93" spans="1:9" x14ac:dyDescent="0.25">
      <c r="A93" s="4"/>
      <c r="B93" s="4"/>
      <c r="C93" s="4"/>
      <c r="D93" s="4"/>
      <c r="E93" s="4"/>
      <c r="F93" s="71"/>
      <c r="G93" s="4"/>
      <c r="H93" s="4"/>
      <c r="I93" s="18"/>
    </row>
    <row r="94" spans="1:9" x14ac:dyDescent="0.25">
      <c r="A94" s="4"/>
      <c r="B94" s="4"/>
      <c r="C94" s="4"/>
      <c r="D94" s="4"/>
      <c r="E94" s="4"/>
      <c r="F94" s="71"/>
      <c r="G94" s="4"/>
      <c r="H94" s="4"/>
      <c r="I94" s="18"/>
    </row>
    <row r="95" spans="1:9" x14ac:dyDescent="0.25">
      <c r="A95" s="4"/>
      <c r="B95" s="4"/>
      <c r="C95" s="4"/>
      <c r="D95" s="4"/>
      <c r="E95" s="4"/>
      <c r="F95" s="71"/>
      <c r="G95" s="4"/>
      <c r="H95" s="4"/>
      <c r="I95" s="18"/>
    </row>
    <row r="96" spans="1:9" x14ac:dyDescent="0.25">
      <c r="A96" s="4"/>
      <c r="B96" s="4"/>
      <c r="C96" s="4"/>
      <c r="D96" s="4"/>
      <c r="E96" s="4"/>
      <c r="F96" s="71"/>
      <c r="G96" s="4"/>
      <c r="H96" s="4"/>
      <c r="I96" s="18"/>
    </row>
    <row r="97" spans="1:9" x14ac:dyDescent="0.25">
      <c r="A97" s="4"/>
      <c r="B97" s="4"/>
      <c r="C97" s="4"/>
      <c r="D97" s="4"/>
      <c r="E97" s="4"/>
      <c r="F97" s="71"/>
      <c r="G97" s="4"/>
      <c r="H97" s="4"/>
      <c r="I97" s="18"/>
    </row>
    <row r="98" spans="1:9" ht="17.25" x14ac:dyDescent="0.35">
      <c r="A98" s="6" t="s">
        <v>267</v>
      </c>
      <c r="B98" s="4"/>
      <c r="C98" s="4"/>
      <c r="D98" s="4"/>
      <c r="E98" s="4"/>
      <c r="F98" s="16"/>
      <c r="G98" s="4"/>
      <c r="H98" s="4"/>
      <c r="I98" s="18"/>
    </row>
    <row r="99" spans="1:9" x14ac:dyDescent="0.25">
      <c r="A99" s="15" t="s">
        <v>189</v>
      </c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15" t="s">
        <v>41</v>
      </c>
      <c r="B100" s="4"/>
      <c r="C100" s="15" t="s">
        <v>190</v>
      </c>
      <c r="D100" s="4"/>
      <c r="E100" s="4"/>
      <c r="F100" s="19">
        <v>2025</v>
      </c>
      <c r="G100" s="19">
        <v>2024</v>
      </c>
      <c r="H100" s="4"/>
      <c r="I100" s="4"/>
    </row>
    <row r="101" spans="1:9" x14ac:dyDescent="0.25">
      <c r="A101" s="4" t="s">
        <v>146</v>
      </c>
      <c r="B101" s="4"/>
      <c r="C101" s="4"/>
      <c r="D101" s="4"/>
      <c r="E101" s="4"/>
      <c r="F101" s="14">
        <v>5127585.9800000004</v>
      </c>
      <c r="G101" s="14">
        <v>6163758.5199999996</v>
      </c>
      <c r="H101" s="4"/>
      <c r="I101" s="12"/>
    </row>
    <row r="102" spans="1:9" x14ac:dyDescent="0.25">
      <c r="A102" s="4" t="s">
        <v>221</v>
      </c>
      <c r="B102" s="4"/>
      <c r="C102" s="4"/>
      <c r="D102" s="15"/>
      <c r="E102" s="4"/>
      <c r="F102" s="14">
        <v>2914637.09</v>
      </c>
      <c r="G102" s="14">
        <v>4114637.09</v>
      </c>
      <c r="H102" s="4"/>
      <c r="I102" s="4"/>
    </row>
    <row r="103" spans="1:9" x14ac:dyDescent="0.25">
      <c r="A103" s="4" t="s">
        <v>270</v>
      </c>
      <c r="B103" s="4" t="s">
        <v>271</v>
      </c>
      <c r="C103" s="4"/>
      <c r="D103" s="4"/>
      <c r="E103" s="4"/>
      <c r="F103" s="14">
        <v>1925429.19</v>
      </c>
      <c r="G103" s="33">
        <v>1853176.5</v>
      </c>
      <c r="H103" s="4"/>
      <c r="I103" s="4"/>
    </row>
    <row r="104" spans="1:9" x14ac:dyDescent="0.25">
      <c r="A104" s="4" t="s">
        <v>220</v>
      </c>
      <c r="B104" s="4"/>
      <c r="C104" s="4"/>
      <c r="D104" s="4"/>
      <c r="E104" s="4"/>
      <c r="F104" s="14">
        <v>0</v>
      </c>
      <c r="G104" s="14">
        <v>26246.35</v>
      </c>
      <c r="H104" s="4"/>
      <c r="I104" s="4"/>
    </row>
    <row r="105" spans="1:9" x14ac:dyDescent="0.25">
      <c r="A105" s="4" t="s">
        <v>272</v>
      </c>
      <c r="B105" s="4"/>
      <c r="C105" s="4"/>
      <c r="D105" s="4"/>
      <c r="E105" s="4"/>
      <c r="F105" s="41">
        <v>8115</v>
      </c>
      <c r="G105" s="14">
        <v>0</v>
      </c>
      <c r="H105" s="4"/>
      <c r="I105" s="4"/>
    </row>
    <row r="106" spans="1:9" x14ac:dyDescent="0.25">
      <c r="A106" s="15" t="s">
        <v>9</v>
      </c>
      <c r="B106" s="4"/>
      <c r="C106" s="4"/>
      <c r="D106" s="4"/>
      <c r="E106" s="4"/>
      <c r="F106" s="62">
        <f>SUM(F101:F105)</f>
        <v>9975767.2599999998</v>
      </c>
      <c r="G106" s="62">
        <f>SUM(G101:G105)</f>
        <v>12157818.459999999</v>
      </c>
      <c r="H106" s="4"/>
      <c r="I106" s="4"/>
    </row>
    <row r="107" spans="1:9" x14ac:dyDescent="0.25">
      <c r="A107" s="15"/>
      <c r="B107" s="4"/>
      <c r="C107" s="4"/>
      <c r="D107" s="4"/>
      <c r="E107" s="4"/>
      <c r="F107" s="66"/>
      <c r="G107" s="66"/>
      <c r="H107" s="4"/>
      <c r="I107" s="4"/>
    </row>
    <row r="108" spans="1:9" x14ac:dyDescent="0.25">
      <c r="A108" s="15"/>
      <c r="B108" s="4"/>
      <c r="C108" s="4"/>
      <c r="D108" s="4"/>
      <c r="E108" s="4"/>
      <c r="F108" s="66"/>
      <c r="G108" s="66"/>
      <c r="H108" s="4"/>
      <c r="I108" s="4"/>
    </row>
    <row r="109" spans="1:9" x14ac:dyDescent="0.25">
      <c r="A109" s="15"/>
      <c r="B109" s="4"/>
      <c r="C109" s="4"/>
      <c r="D109" s="4"/>
      <c r="E109" s="4"/>
      <c r="F109" s="66"/>
      <c r="G109" s="66"/>
      <c r="H109" s="4"/>
      <c r="I109" s="4"/>
    </row>
    <row r="110" spans="1:9" x14ac:dyDescent="0.25">
      <c r="A110" s="15"/>
      <c r="B110" s="4"/>
      <c r="C110" s="4"/>
      <c r="D110" s="4"/>
      <c r="E110" s="4"/>
      <c r="F110" s="66"/>
      <c r="G110" s="66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15" t="s">
        <v>191</v>
      </c>
      <c r="F112" s="65">
        <v>2025</v>
      </c>
      <c r="G112" s="84">
        <v>2024</v>
      </c>
    </row>
    <row r="113" spans="1:9" ht="16.5" x14ac:dyDescent="0.35">
      <c r="A113" s="15" t="s">
        <v>259</v>
      </c>
      <c r="B113" s="15"/>
      <c r="C113" s="15"/>
      <c r="D113" s="4"/>
      <c r="E113" s="4"/>
      <c r="F113" s="41">
        <v>71261229.790000007</v>
      </c>
      <c r="G113" s="85">
        <v>65731362.619999997</v>
      </c>
      <c r="H113" s="4"/>
      <c r="I113" s="4"/>
    </row>
    <row r="114" spans="1:9" x14ac:dyDescent="0.25">
      <c r="A114" s="15" t="s">
        <v>260</v>
      </c>
      <c r="B114" s="4"/>
      <c r="C114" s="4"/>
      <c r="D114" s="4" t="s">
        <v>261</v>
      </c>
      <c r="E114" s="4"/>
      <c r="F114" s="45">
        <f>SUM(F113)</f>
        <v>71261229.790000007</v>
      </c>
      <c r="G114" s="22">
        <f>SUM(G113)</f>
        <v>65731362.619999997</v>
      </c>
      <c r="H114" s="4"/>
      <c r="I114" s="4"/>
    </row>
    <row r="115" spans="1:9" ht="1.5" customHeight="1" x14ac:dyDescent="0.25">
      <c r="A115" s="4"/>
      <c r="B115" s="4"/>
      <c r="C115" s="4"/>
      <c r="D115" s="4"/>
      <c r="E115" s="4"/>
      <c r="F115" s="4"/>
      <c r="G115" s="14"/>
      <c r="H115" s="4"/>
      <c r="I115" s="4"/>
    </row>
    <row r="116" spans="1:9" hidden="1" x14ac:dyDescent="0.25">
      <c r="A116" s="15"/>
      <c r="B116" s="4"/>
      <c r="C116" s="4"/>
      <c r="D116" s="4"/>
      <c r="E116" s="4"/>
      <c r="F116" s="4"/>
      <c r="G116" s="14"/>
      <c r="H116" s="4"/>
      <c r="I116" s="4"/>
    </row>
    <row r="117" spans="1:9" hidden="1" x14ac:dyDescent="0.25">
      <c r="A117" s="4"/>
      <c r="B117" s="4"/>
      <c r="C117" s="4"/>
      <c r="D117" s="4"/>
      <c r="E117" s="4"/>
      <c r="F117" s="4"/>
      <c r="G117" s="1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1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1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1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1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14"/>
      <c r="H122" s="4"/>
      <c r="I122" s="4"/>
    </row>
    <row r="123" spans="1:9" x14ac:dyDescent="0.25">
      <c r="A123" s="15" t="s">
        <v>40</v>
      </c>
      <c r="B123" s="4"/>
      <c r="C123" s="4"/>
      <c r="D123" s="4"/>
      <c r="E123" s="4"/>
      <c r="F123" s="15">
        <v>2025</v>
      </c>
      <c r="G123" s="86">
        <v>2024</v>
      </c>
      <c r="H123" s="4"/>
      <c r="I123" s="4"/>
    </row>
    <row r="124" spans="1:9" s="65" customFormat="1" x14ac:dyDescent="0.25">
      <c r="A124" s="15" t="s">
        <v>262</v>
      </c>
      <c r="B124" s="15"/>
      <c r="C124" s="15"/>
      <c r="D124" s="15"/>
      <c r="E124" s="15"/>
      <c r="G124" s="55"/>
      <c r="H124" s="15"/>
      <c r="I124" s="15"/>
    </row>
    <row r="125" spans="1:9" x14ac:dyDescent="0.25">
      <c r="A125" s="4" t="s">
        <v>263</v>
      </c>
      <c r="B125" s="4"/>
      <c r="C125" s="4"/>
      <c r="D125" s="4"/>
      <c r="E125" s="4"/>
      <c r="F125" s="14">
        <v>207000</v>
      </c>
      <c r="G125" s="14">
        <v>467000</v>
      </c>
      <c r="H125" s="4"/>
      <c r="I125" s="4"/>
    </row>
    <row r="126" spans="1:9" x14ac:dyDescent="0.25">
      <c r="A126" s="4" t="s">
        <v>264</v>
      </c>
      <c r="B126" s="4"/>
      <c r="C126" s="4"/>
      <c r="D126" s="4"/>
      <c r="E126" s="4"/>
      <c r="F126" s="14">
        <v>19713508.620000001</v>
      </c>
      <c r="G126" s="14">
        <v>16947669.449999999</v>
      </c>
      <c r="H126" s="4"/>
      <c r="I126" s="4"/>
    </row>
    <row r="127" spans="1:9" x14ac:dyDescent="0.25">
      <c r="A127" s="4" t="s">
        <v>265</v>
      </c>
      <c r="B127" s="4"/>
      <c r="C127" s="4"/>
      <c r="D127" s="4"/>
      <c r="E127" s="4"/>
      <c r="F127" s="41">
        <v>2417199.7999999998</v>
      </c>
      <c r="G127" s="41">
        <v>0</v>
      </c>
      <c r="H127" s="4"/>
      <c r="I127" s="4"/>
    </row>
    <row r="128" spans="1:9" x14ac:dyDescent="0.25">
      <c r="A128" s="4" t="s">
        <v>266</v>
      </c>
      <c r="B128" s="4"/>
      <c r="C128" s="4"/>
      <c r="D128" s="4"/>
      <c r="E128" s="4"/>
      <c r="F128" s="58">
        <f>SUM(F125:F127)</f>
        <v>22337708.420000002</v>
      </c>
      <c r="G128" s="57">
        <f>SUM(G125:G127)</f>
        <v>17414669.449999999</v>
      </c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1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18"/>
      <c r="B131" s="18"/>
      <c r="C131" s="18"/>
      <c r="D131" s="18"/>
      <c r="E131" s="18"/>
      <c r="F131" s="12"/>
      <c r="G131" s="12"/>
      <c r="H131" s="4"/>
      <c r="I131" s="4"/>
    </row>
    <row r="132" spans="1:9" x14ac:dyDescent="0.25">
      <c r="A132" s="15"/>
      <c r="B132" s="4"/>
      <c r="C132" s="4"/>
      <c r="D132" s="4"/>
      <c r="E132" s="4"/>
      <c r="F132" s="66"/>
      <c r="G132" s="66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15" t="s">
        <v>135</v>
      </c>
      <c r="B134" s="17"/>
      <c r="C134" s="4"/>
      <c r="D134" s="4"/>
      <c r="E134" s="4"/>
      <c r="F134" s="4"/>
      <c r="G134" s="4"/>
      <c r="H134" s="4"/>
      <c r="I134" s="4"/>
    </row>
    <row r="135" spans="1:9" x14ac:dyDescent="0.25">
      <c r="A135" s="15" t="s">
        <v>268</v>
      </c>
      <c r="B135" s="17"/>
      <c r="C135" s="17"/>
      <c r="D135" s="4"/>
      <c r="E135" s="4"/>
      <c r="F135" s="19">
        <v>2025</v>
      </c>
      <c r="G135" s="19">
        <v>2024</v>
      </c>
      <c r="H135" s="4"/>
      <c r="I135" s="4"/>
    </row>
    <row r="136" spans="1:9" s="72" customFormat="1" x14ac:dyDescent="0.25">
      <c r="A136" s="4" t="s">
        <v>269</v>
      </c>
      <c r="B136" s="18"/>
      <c r="C136" s="18"/>
      <c r="D136" s="4"/>
      <c r="E136" s="4"/>
      <c r="F136" s="14">
        <v>6300000</v>
      </c>
      <c r="G136" s="14">
        <v>6300000</v>
      </c>
      <c r="H136" s="4"/>
      <c r="I136" s="4"/>
    </row>
    <row r="137" spans="1:9" x14ac:dyDescent="0.25">
      <c r="A137" s="4" t="s">
        <v>145</v>
      </c>
      <c r="B137" s="4"/>
      <c r="C137" s="4"/>
      <c r="D137" s="15"/>
      <c r="E137" s="15"/>
      <c r="F137" s="14">
        <v>502280.01</v>
      </c>
      <c r="G137" s="14">
        <v>154818.43</v>
      </c>
      <c r="H137" s="4"/>
      <c r="I137" s="4"/>
    </row>
    <row r="138" spans="1:9" x14ac:dyDescent="0.25">
      <c r="A138" s="4" t="s">
        <v>148</v>
      </c>
      <c r="B138" s="4" t="s">
        <v>218</v>
      </c>
      <c r="C138" s="4"/>
      <c r="D138" s="15"/>
      <c r="E138" s="15"/>
      <c r="F138" s="33">
        <v>618710.54</v>
      </c>
      <c r="G138" s="33">
        <v>427125.46</v>
      </c>
      <c r="H138" s="4"/>
      <c r="I138" s="4"/>
    </row>
    <row r="139" spans="1:9" x14ac:dyDescent="0.25">
      <c r="A139" s="4" t="s">
        <v>149</v>
      </c>
      <c r="B139" s="4"/>
      <c r="C139" s="4"/>
      <c r="D139" s="15"/>
      <c r="E139" s="15"/>
      <c r="F139" s="33">
        <v>232004.32</v>
      </c>
      <c r="G139" s="33">
        <v>232004.32</v>
      </c>
      <c r="H139" s="4"/>
      <c r="I139" s="4"/>
    </row>
    <row r="140" spans="1:9" x14ac:dyDescent="0.25">
      <c r="A140" s="4" t="s">
        <v>150</v>
      </c>
      <c r="B140" s="4"/>
      <c r="C140" s="4"/>
      <c r="D140" s="15"/>
      <c r="E140" s="15"/>
      <c r="F140" s="14">
        <v>1325883.1299999999</v>
      </c>
      <c r="G140" s="14">
        <v>1883935.53</v>
      </c>
      <c r="H140" s="4"/>
      <c r="I140" s="4"/>
    </row>
    <row r="141" spans="1:9" x14ac:dyDescent="0.25">
      <c r="A141" s="4" t="s">
        <v>155</v>
      </c>
      <c r="B141" s="4"/>
      <c r="C141" s="4"/>
      <c r="D141" s="15"/>
      <c r="E141" s="15"/>
      <c r="F141" s="14">
        <v>265210.36</v>
      </c>
      <c r="G141" s="14">
        <v>265210.36</v>
      </c>
      <c r="H141" s="4"/>
      <c r="I141" s="4"/>
    </row>
    <row r="142" spans="1:9" x14ac:dyDescent="0.25">
      <c r="A142" s="4" t="s">
        <v>219</v>
      </c>
      <c r="B142" s="4"/>
      <c r="C142" s="4"/>
      <c r="D142" s="15"/>
      <c r="E142" s="15"/>
      <c r="F142" s="33">
        <v>96488.6</v>
      </c>
      <c r="G142" s="14">
        <v>70866</v>
      </c>
      <c r="H142" s="4"/>
      <c r="I142" s="4"/>
    </row>
    <row r="143" spans="1:9" x14ac:dyDescent="0.25">
      <c r="A143" s="4" t="s">
        <v>156</v>
      </c>
      <c r="B143" s="4"/>
      <c r="C143" s="4"/>
      <c r="D143" s="15"/>
      <c r="E143" s="15"/>
      <c r="F143" s="33">
        <v>346690.69</v>
      </c>
      <c r="G143" s="33">
        <v>346690.69</v>
      </c>
      <c r="H143" s="4"/>
      <c r="I143" s="4"/>
    </row>
    <row r="144" spans="1:9" x14ac:dyDescent="0.25">
      <c r="A144" s="4" t="s">
        <v>196</v>
      </c>
      <c r="B144" s="4"/>
      <c r="C144" s="4"/>
      <c r="D144" s="15"/>
      <c r="E144" s="15"/>
      <c r="F144" s="33">
        <v>25059222.600000001</v>
      </c>
      <c r="G144" s="33">
        <v>10993161</v>
      </c>
      <c r="H144" s="4"/>
      <c r="I144" s="4"/>
    </row>
    <row r="145" spans="1:9" x14ac:dyDescent="0.25">
      <c r="A145" s="4" t="s">
        <v>151</v>
      </c>
      <c r="B145" s="4"/>
      <c r="C145" s="4"/>
      <c r="D145" s="4"/>
      <c r="E145" s="4"/>
      <c r="F145" s="14">
        <v>691743.6</v>
      </c>
      <c r="G145" s="14">
        <v>178745.2</v>
      </c>
      <c r="H145" s="4"/>
      <c r="I145" s="4"/>
    </row>
    <row r="146" spans="1:9" x14ac:dyDescent="0.25">
      <c r="A146" s="4" t="s">
        <v>273</v>
      </c>
      <c r="B146" s="4"/>
      <c r="C146" s="4"/>
      <c r="D146" s="4"/>
      <c r="E146" s="4"/>
      <c r="F146" s="14">
        <v>29442010.600000001</v>
      </c>
      <c r="G146" s="14">
        <v>0</v>
      </c>
      <c r="H146" s="4"/>
      <c r="I146" s="4"/>
    </row>
    <row r="147" spans="1:9" x14ac:dyDescent="0.25">
      <c r="A147" s="4" t="s">
        <v>152</v>
      </c>
      <c r="B147" s="4"/>
      <c r="C147" s="4"/>
      <c r="D147" s="4"/>
      <c r="E147" s="4"/>
      <c r="F147" s="14">
        <v>84112</v>
      </c>
      <c r="G147" s="14">
        <v>162373.20000000001</v>
      </c>
      <c r="H147" s="4"/>
      <c r="I147" s="4"/>
    </row>
    <row r="148" spans="1:9" x14ac:dyDescent="0.25">
      <c r="A148" s="4" t="s">
        <v>153</v>
      </c>
      <c r="B148" s="4"/>
      <c r="C148" s="4"/>
      <c r="D148" s="4"/>
      <c r="E148" s="4"/>
      <c r="F148" s="14">
        <v>16520</v>
      </c>
      <c r="G148" s="14">
        <v>16520</v>
      </c>
      <c r="H148" s="4"/>
      <c r="I148" s="4"/>
    </row>
    <row r="149" spans="1:9" x14ac:dyDescent="0.25">
      <c r="A149" s="4" t="s">
        <v>154</v>
      </c>
      <c r="B149" s="4"/>
      <c r="C149" s="4"/>
      <c r="D149" s="15"/>
      <c r="E149" s="15"/>
      <c r="F149" s="46">
        <v>267503.96000000002</v>
      </c>
      <c r="G149" s="41">
        <v>262513.96000000002</v>
      </c>
      <c r="H149" s="4"/>
      <c r="I149" s="4"/>
    </row>
    <row r="150" spans="1:9" x14ac:dyDescent="0.25">
      <c r="A150" s="15" t="s">
        <v>195</v>
      </c>
      <c r="B150" s="4"/>
      <c r="C150" s="4"/>
      <c r="D150" s="4"/>
      <c r="E150" s="4"/>
      <c r="F150" s="58">
        <f>SUM(F136:F149)</f>
        <v>65248380.410000004</v>
      </c>
      <c r="G150" s="58">
        <f>SUM(G136:G149)</f>
        <v>21293964.149999999</v>
      </c>
      <c r="H150" s="4"/>
      <c r="I150" s="4"/>
    </row>
    <row r="151" spans="1:9" x14ac:dyDescent="0.25">
      <c r="A151" s="15"/>
      <c r="B151" s="4"/>
      <c r="C151" s="4"/>
      <c r="D151" s="4"/>
      <c r="E151" s="4"/>
      <c r="F151" s="66"/>
      <c r="G151" s="81"/>
      <c r="H151" s="4"/>
      <c r="I151" s="4"/>
    </row>
    <row r="152" spans="1:9" x14ac:dyDescent="0.25">
      <c r="A152" s="15"/>
      <c r="B152" s="4"/>
      <c r="C152" s="4"/>
      <c r="D152" s="4"/>
      <c r="E152" s="4"/>
      <c r="F152" s="66"/>
      <c r="G152" s="81"/>
      <c r="H152" s="4"/>
      <c r="I152" s="4"/>
    </row>
    <row r="153" spans="1:9" x14ac:dyDescent="0.25">
      <c r="A153" s="15"/>
      <c r="B153" s="4"/>
      <c r="C153" s="4"/>
      <c r="D153" s="4"/>
      <c r="E153" s="4"/>
      <c r="F153" s="66"/>
      <c r="G153" s="81"/>
      <c r="H153" s="4"/>
      <c r="I153" s="4"/>
    </row>
    <row r="154" spans="1:9" x14ac:dyDescent="0.25">
      <c r="A154" s="15"/>
      <c r="B154" s="4"/>
      <c r="C154" s="4"/>
      <c r="D154" s="4"/>
      <c r="E154" s="4"/>
      <c r="F154" s="66"/>
      <c r="G154" s="81"/>
      <c r="H154" s="4"/>
      <c r="I154" s="4"/>
    </row>
    <row r="155" spans="1:9" x14ac:dyDescent="0.25">
      <c r="A155" s="15"/>
      <c r="B155" s="4"/>
      <c r="C155" s="4"/>
      <c r="D155" s="4"/>
      <c r="E155" s="4"/>
      <c r="F155" s="66"/>
      <c r="G155" s="81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15" t="s">
        <v>42</v>
      </c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15" t="s">
        <v>222</v>
      </c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17" t="s">
        <v>46</v>
      </c>
      <c r="B159" s="17"/>
      <c r="C159" s="4"/>
      <c r="D159" s="4"/>
      <c r="E159" s="4"/>
      <c r="F159" s="19">
        <v>2025</v>
      </c>
      <c r="G159" s="19">
        <v>2024</v>
      </c>
      <c r="H159" s="4"/>
      <c r="I159" s="4"/>
    </row>
    <row r="160" spans="1:9" x14ac:dyDescent="0.25">
      <c r="A160" s="4" t="s">
        <v>46</v>
      </c>
      <c r="B160" s="4"/>
      <c r="C160" s="4"/>
      <c r="D160" s="4"/>
      <c r="E160" s="4"/>
      <c r="F160" s="78">
        <f>H159-48833336.42</f>
        <v>-48833336.420000002</v>
      </c>
      <c r="G160" s="78">
        <f>I159-48833336.42</f>
        <v>-48833336.420000002</v>
      </c>
      <c r="H160" s="4"/>
      <c r="I160" s="4"/>
    </row>
    <row r="161" spans="1:10" s="77" customFormat="1" x14ac:dyDescent="0.25">
      <c r="A161" s="53" t="s">
        <v>223</v>
      </c>
      <c r="B161" s="53"/>
      <c r="C161" s="53"/>
      <c r="D161" s="53"/>
      <c r="E161" s="53"/>
      <c r="F161" s="76">
        <v>64505433.200000003</v>
      </c>
      <c r="G161" s="76">
        <v>66755965.350000001</v>
      </c>
      <c r="H161" s="53"/>
      <c r="I161" s="12"/>
      <c r="J161" s="80"/>
    </row>
    <row r="162" spans="1:10" x14ac:dyDescent="0.25">
      <c r="A162" s="4" t="s">
        <v>224</v>
      </c>
      <c r="B162" s="4"/>
      <c r="C162" s="4"/>
      <c r="D162" s="4"/>
      <c r="E162" s="4"/>
      <c r="F162" s="47">
        <v>478786418.45999998</v>
      </c>
      <c r="G162" s="47">
        <v>427408898.56</v>
      </c>
      <c r="H162" s="4"/>
      <c r="I162" s="14"/>
    </row>
    <row r="163" spans="1:10" x14ac:dyDescent="0.25">
      <c r="A163" s="15" t="s">
        <v>225</v>
      </c>
      <c r="B163" s="4"/>
      <c r="C163" s="4"/>
      <c r="D163" s="4"/>
      <c r="E163" s="4"/>
      <c r="F163" s="48">
        <f>SUM(F160:F162)</f>
        <v>494458515.24000001</v>
      </c>
      <c r="G163" s="48">
        <f>SUM(G160:G162)</f>
        <v>445331527.49000001</v>
      </c>
      <c r="H163" s="4"/>
      <c r="I163" s="79"/>
    </row>
    <row r="164" spans="1:10" x14ac:dyDescent="0.25">
      <c r="A164" s="15"/>
      <c r="B164" s="4"/>
      <c r="C164" s="4"/>
      <c r="D164" s="4"/>
      <c r="E164" s="4"/>
      <c r="F164" s="78"/>
      <c r="G164" s="78"/>
      <c r="H164" s="4"/>
      <c r="I164" s="79"/>
    </row>
    <row r="165" spans="1:10" x14ac:dyDescent="0.25">
      <c r="A165" s="15"/>
      <c r="B165" s="4"/>
      <c r="C165" s="4"/>
      <c r="D165" s="4"/>
      <c r="E165" s="4"/>
      <c r="F165" s="78"/>
      <c r="G165" s="78"/>
      <c r="H165" s="4"/>
      <c r="I165" s="79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10" x14ac:dyDescent="0.25">
      <c r="A168" s="15" t="s">
        <v>43</v>
      </c>
      <c r="B168" s="4"/>
      <c r="C168" s="4"/>
      <c r="D168" s="4"/>
      <c r="E168" s="4"/>
      <c r="F168" s="4"/>
      <c r="G168" s="4"/>
      <c r="H168" s="4"/>
      <c r="I168" s="4"/>
    </row>
    <row r="169" spans="1:10" x14ac:dyDescent="0.25">
      <c r="A169" s="17" t="s">
        <v>136</v>
      </c>
      <c r="B169" s="17"/>
      <c r="C169" s="15"/>
      <c r="D169" s="4"/>
      <c r="E169" s="4"/>
      <c r="F169" s="19">
        <v>2025</v>
      </c>
      <c r="G169" s="19">
        <v>2024</v>
      </c>
      <c r="H169" s="4"/>
      <c r="I169" s="4"/>
    </row>
    <row r="170" spans="1:10" x14ac:dyDescent="0.25">
      <c r="A170" s="4" t="s">
        <v>47</v>
      </c>
      <c r="B170" s="4"/>
      <c r="C170" s="4"/>
      <c r="D170" s="4"/>
      <c r="E170" s="4"/>
      <c r="F170" s="14">
        <v>64505433.200000003</v>
      </c>
      <c r="G170" s="14">
        <v>427408898.56</v>
      </c>
      <c r="H170" s="4"/>
      <c r="I170" s="4"/>
    </row>
    <row r="171" spans="1:10" x14ac:dyDescent="0.25">
      <c r="A171" s="4" t="s">
        <v>48</v>
      </c>
      <c r="B171" s="4"/>
      <c r="C171" s="4"/>
      <c r="D171" s="4"/>
      <c r="E171" s="4"/>
      <c r="F171" s="57">
        <v>0</v>
      </c>
      <c r="G171" s="57">
        <v>0</v>
      </c>
      <c r="H171" s="4"/>
      <c r="I171" s="4"/>
    </row>
    <row r="172" spans="1:10" x14ac:dyDescent="0.25">
      <c r="A172" s="15" t="s">
        <v>9</v>
      </c>
      <c r="B172" s="4"/>
      <c r="C172" s="4"/>
      <c r="D172" s="4"/>
      <c r="E172" s="4"/>
      <c r="F172" s="62">
        <f>SUM(F170:F171)</f>
        <v>64505433.200000003</v>
      </c>
      <c r="G172" s="62">
        <f>SUM(G170:G171)</f>
        <v>427408898.56</v>
      </c>
      <c r="H172" s="4"/>
      <c r="I172" s="4"/>
    </row>
    <row r="173" spans="1:10" x14ac:dyDescent="0.25">
      <c r="A173" s="4"/>
      <c r="B173" s="4"/>
      <c r="C173" s="4"/>
      <c r="D173" s="4"/>
      <c r="E173" s="4"/>
      <c r="F173" s="4"/>
      <c r="G173" s="49"/>
      <c r="H173" s="4"/>
      <c r="I173" s="4"/>
    </row>
    <row r="174" spans="1:10" x14ac:dyDescent="0.25">
      <c r="A174" s="15" t="s">
        <v>44</v>
      </c>
      <c r="B174" s="4"/>
      <c r="C174" s="4"/>
      <c r="D174" s="4"/>
      <c r="E174" s="4"/>
      <c r="F174" s="4"/>
      <c r="G174" s="4"/>
      <c r="H174" s="4"/>
      <c r="I174" s="4"/>
    </row>
    <row r="175" spans="1:10" x14ac:dyDescent="0.25">
      <c r="A175" s="17" t="s">
        <v>137</v>
      </c>
      <c r="B175" s="17"/>
      <c r="C175" s="18"/>
      <c r="D175" s="18"/>
      <c r="E175" s="18"/>
      <c r="F175" s="19">
        <v>2025</v>
      </c>
      <c r="G175" s="19">
        <v>2024</v>
      </c>
      <c r="H175" s="4"/>
      <c r="I175" s="4"/>
    </row>
    <row r="176" spans="1:10" x14ac:dyDescent="0.25">
      <c r="A176" s="4" t="s">
        <v>49</v>
      </c>
      <c r="B176" s="4"/>
      <c r="C176" s="4"/>
      <c r="D176" s="4"/>
      <c r="E176" s="4"/>
      <c r="F176" s="14">
        <v>0</v>
      </c>
      <c r="G176" s="14">
        <v>0</v>
      </c>
      <c r="H176" s="4"/>
      <c r="I176" s="4"/>
      <c r="J176" s="65"/>
    </row>
    <row r="177" spans="1:9" x14ac:dyDescent="0.25">
      <c r="A177" s="4" t="s">
        <v>50</v>
      </c>
      <c r="B177" s="4"/>
      <c r="C177" s="4"/>
      <c r="D177" s="4"/>
      <c r="E177" s="4"/>
      <c r="F177" s="14">
        <v>21067</v>
      </c>
      <c r="G177" s="14">
        <v>790769.92</v>
      </c>
      <c r="H177" s="4"/>
      <c r="I177" s="4"/>
    </row>
    <row r="178" spans="1:9" x14ac:dyDescent="0.25">
      <c r="A178" s="4" t="s">
        <v>161</v>
      </c>
      <c r="B178" s="4"/>
      <c r="C178" s="4"/>
      <c r="D178" s="4"/>
      <c r="E178" s="4"/>
      <c r="F178" s="14">
        <v>1558140</v>
      </c>
      <c r="G178" s="14">
        <v>15640880</v>
      </c>
      <c r="H178" s="4"/>
      <c r="I178" s="4"/>
    </row>
    <row r="179" spans="1:9" x14ac:dyDescent="0.25">
      <c r="A179" s="4" t="s">
        <v>51</v>
      </c>
      <c r="B179" s="4"/>
      <c r="C179" s="4"/>
      <c r="D179" s="4"/>
      <c r="E179" s="4"/>
      <c r="F179" s="14">
        <v>0</v>
      </c>
      <c r="G179" s="14">
        <v>0</v>
      </c>
      <c r="H179" s="4"/>
      <c r="I179" s="4"/>
    </row>
    <row r="180" spans="1:9" x14ac:dyDescent="0.25">
      <c r="A180" s="4" t="s">
        <v>52</v>
      </c>
      <c r="B180" s="4"/>
      <c r="C180" s="4"/>
      <c r="D180" s="4"/>
      <c r="E180" s="4"/>
      <c r="F180" s="14">
        <v>9978245.2599999998</v>
      </c>
      <c r="G180" s="14">
        <v>21849908.77</v>
      </c>
      <c r="H180" s="50"/>
      <c r="I180" s="4"/>
    </row>
    <row r="181" spans="1:9" x14ac:dyDescent="0.25">
      <c r="A181" s="4" t="s">
        <v>53</v>
      </c>
      <c r="B181" s="4"/>
      <c r="C181" s="4"/>
      <c r="D181" s="4"/>
      <c r="E181" s="4"/>
      <c r="F181" s="14">
        <v>20200</v>
      </c>
      <c r="G181" s="14">
        <v>28100</v>
      </c>
      <c r="H181" s="4"/>
      <c r="I181" s="4"/>
    </row>
    <row r="182" spans="1:9" x14ac:dyDescent="0.25">
      <c r="A182" s="4" t="s">
        <v>159</v>
      </c>
      <c r="B182" s="4"/>
      <c r="C182" s="4"/>
      <c r="D182" s="4"/>
      <c r="E182" s="4"/>
      <c r="F182" s="14">
        <v>3369800</v>
      </c>
      <c r="G182" s="14">
        <v>2033216</v>
      </c>
      <c r="H182" s="4"/>
      <c r="I182" s="4"/>
    </row>
    <row r="183" spans="1:9" x14ac:dyDescent="0.25">
      <c r="A183" s="4" t="s">
        <v>54</v>
      </c>
      <c r="B183" s="4"/>
      <c r="C183" s="4"/>
      <c r="D183" s="4" t="s">
        <v>207</v>
      </c>
      <c r="E183" s="4"/>
      <c r="F183" s="14">
        <v>2910532</v>
      </c>
      <c r="G183" s="14">
        <v>3368525</v>
      </c>
      <c r="H183" s="4"/>
      <c r="I183" s="4"/>
    </row>
    <row r="184" spans="1:9" x14ac:dyDescent="0.25">
      <c r="A184" s="4" t="s">
        <v>55</v>
      </c>
      <c r="B184" s="4"/>
      <c r="C184" s="4"/>
      <c r="D184" s="4"/>
      <c r="E184" s="4"/>
      <c r="F184" s="14">
        <v>0</v>
      </c>
      <c r="G184" s="14">
        <v>557</v>
      </c>
      <c r="H184" s="4"/>
      <c r="I184" s="4"/>
    </row>
    <row r="185" spans="1:9" x14ac:dyDescent="0.25">
      <c r="A185" s="4" t="s">
        <v>163</v>
      </c>
      <c r="B185" s="4"/>
      <c r="C185" s="4"/>
      <c r="D185" s="4"/>
      <c r="E185" s="4"/>
      <c r="F185" s="14">
        <v>708135</v>
      </c>
      <c r="G185" s="14">
        <v>701909.08</v>
      </c>
      <c r="H185" s="4"/>
      <c r="I185" s="4"/>
    </row>
    <row r="186" spans="1:9" x14ac:dyDescent="0.25">
      <c r="A186" s="4" t="s">
        <v>164</v>
      </c>
      <c r="B186" s="4"/>
      <c r="C186" s="4"/>
      <c r="D186" s="4"/>
      <c r="E186" s="4"/>
      <c r="F186" s="14">
        <v>490000</v>
      </c>
      <c r="G186" s="14">
        <v>762000</v>
      </c>
      <c r="H186" s="4"/>
      <c r="I186" s="4"/>
    </row>
    <row r="187" spans="1:9" x14ac:dyDescent="0.25">
      <c r="A187" s="4" t="s">
        <v>165</v>
      </c>
      <c r="B187" s="4"/>
      <c r="C187" s="4"/>
      <c r="D187" s="4"/>
      <c r="E187" s="4"/>
      <c r="F187" s="14">
        <v>296030</v>
      </c>
      <c r="G187" s="14">
        <v>109313</v>
      </c>
      <c r="H187" s="4"/>
      <c r="I187" s="4"/>
    </row>
    <row r="188" spans="1:9" x14ac:dyDescent="0.25">
      <c r="A188" s="4" t="s">
        <v>166</v>
      </c>
      <c r="B188" s="4"/>
      <c r="C188" s="4"/>
      <c r="D188" s="4"/>
      <c r="E188" s="4"/>
      <c r="F188" s="14"/>
      <c r="G188" s="14">
        <v>500</v>
      </c>
      <c r="H188" s="4"/>
      <c r="I188" s="4"/>
    </row>
    <row r="189" spans="1:9" x14ac:dyDescent="0.25">
      <c r="A189" s="4" t="s">
        <v>167</v>
      </c>
      <c r="B189" s="4"/>
      <c r="C189" s="4"/>
      <c r="D189" s="4"/>
      <c r="E189" s="4"/>
      <c r="F189" s="14">
        <v>37000</v>
      </c>
      <c r="G189" s="14">
        <v>67500</v>
      </c>
      <c r="H189" s="4"/>
      <c r="I189" s="4"/>
    </row>
    <row r="190" spans="1:9" x14ac:dyDescent="0.25">
      <c r="A190" s="4" t="s">
        <v>208</v>
      </c>
      <c r="B190" s="4"/>
      <c r="C190" s="4"/>
      <c r="D190" s="4"/>
      <c r="E190" s="4"/>
      <c r="F190" s="14">
        <v>505211</v>
      </c>
      <c r="G190" s="14">
        <v>352000</v>
      </c>
      <c r="H190" s="4"/>
      <c r="I190" s="4"/>
    </row>
    <row r="191" spans="1:9" x14ac:dyDescent="0.25">
      <c r="A191" s="4" t="s">
        <v>168</v>
      </c>
      <c r="B191" s="4"/>
      <c r="C191" s="4"/>
      <c r="D191" s="4"/>
      <c r="E191" s="4"/>
      <c r="F191" s="14">
        <v>523915</v>
      </c>
      <c r="G191" s="14">
        <v>275300</v>
      </c>
      <c r="H191" s="4"/>
      <c r="I191" s="4"/>
    </row>
    <row r="192" spans="1:9" x14ac:dyDescent="0.25">
      <c r="A192" s="4" t="s">
        <v>209</v>
      </c>
      <c r="B192" s="4"/>
      <c r="C192" s="4"/>
      <c r="D192" s="4"/>
      <c r="E192" s="4"/>
      <c r="F192" s="14">
        <v>6500</v>
      </c>
      <c r="G192" s="14">
        <v>12000</v>
      </c>
      <c r="H192" s="4"/>
      <c r="I192" s="4"/>
    </row>
    <row r="193" spans="1:9" x14ac:dyDescent="0.25">
      <c r="A193" s="4" t="s">
        <v>169</v>
      </c>
      <c r="B193" s="4"/>
      <c r="C193" s="4"/>
      <c r="D193" s="4"/>
      <c r="E193" s="4"/>
      <c r="F193" s="14">
        <v>118000</v>
      </c>
      <c r="G193" s="14">
        <v>133000</v>
      </c>
      <c r="H193" s="4"/>
      <c r="I193" s="4"/>
    </row>
    <row r="194" spans="1:9" x14ac:dyDescent="0.25">
      <c r="A194" s="4" t="s">
        <v>170</v>
      </c>
      <c r="B194" s="4"/>
      <c r="C194" s="4"/>
      <c r="D194" s="4"/>
      <c r="E194" s="4"/>
      <c r="F194" s="14">
        <v>542602</v>
      </c>
      <c r="G194" s="14">
        <v>108450</v>
      </c>
      <c r="H194" s="4"/>
      <c r="I194" s="4"/>
    </row>
    <row r="195" spans="1:9" x14ac:dyDescent="0.25">
      <c r="A195" s="4" t="s">
        <v>162</v>
      </c>
      <c r="B195" s="4"/>
      <c r="C195" s="4"/>
      <c r="D195" s="4"/>
      <c r="E195" s="4"/>
      <c r="F195" s="14">
        <v>4000</v>
      </c>
      <c r="G195" s="14">
        <v>0</v>
      </c>
      <c r="H195" s="4"/>
      <c r="I195" s="4"/>
    </row>
    <row r="196" spans="1:9" x14ac:dyDescent="0.25">
      <c r="A196" s="4" t="s">
        <v>171</v>
      </c>
      <c r="B196" s="4"/>
      <c r="C196" s="4"/>
      <c r="D196" s="4"/>
      <c r="E196" s="4"/>
      <c r="F196" s="14">
        <v>211643</v>
      </c>
      <c r="G196" s="14">
        <v>8000</v>
      </c>
      <c r="H196" s="4"/>
      <c r="I196" s="51"/>
    </row>
    <row r="197" spans="1:9" x14ac:dyDescent="0.25">
      <c r="A197" s="4" t="s">
        <v>244</v>
      </c>
      <c r="B197" s="4"/>
      <c r="C197" s="4"/>
      <c r="D197" s="4"/>
      <c r="E197" s="4"/>
      <c r="F197" s="14">
        <v>10000</v>
      </c>
      <c r="G197" s="14">
        <v>0</v>
      </c>
      <c r="H197" s="4"/>
      <c r="I197" s="51"/>
    </row>
    <row r="198" spans="1:9" x14ac:dyDescent="0.25">
      <c r="A198" s="4" t="s">
        <v>210</v>
      </c>
      <c r="B198" s="4"/>
      <c r="C198" s="4"/>
      <c r="D198" s="4"/>
      <c r="E198" s="4"/>
      <c r="F198" s="14">
        <v>0</v>
      </c>
      <c r="G198" s="14">
        <v>1000</v>
      </c>
      <c r="H198" s="4"/>
      <c r="I198" s="51"/>
    </row>
    <row r="199" spans="1:9" x14ac:dyDescent="0.25">
      <c r="A199" s="83" t="s">
        <v>56</v>
      </c>
      <c r="B199" s="83"/>
      <c r="C199" s="83" t="s">
        <v>245</v>
      </c>
      <c r="D199" s="83"/>
      <c r="E199" s="18"/>
      <c r="F199" s="41">
        <v>46983.16</v>
      </c>
      <c r="G199" s="41">
        <v>32350.98</v>
      </c>
      <c r="H199" s="4"/>
      <c r="I199" s="4"/>
    </row>
    <row r="200" spans="1:9" x14ac:dyDescent="0.25">
      <c r="A200" s="15" t="s">
        <v>9</v>
      </c>
      <c r="B200" s="4"/>
      <c r="C200" s="4"/>
      <c r="D200" s="4"/>
      <c r="E200" s="4"/>
      <c r="F200" s="58">
        <f>SUM(F176:F199)</f>
        <v>21358003.419999998</v>
      </c>
      <c r="G200" s="58">
        <f>SUM(G176:G199)</f>
        <v>46275279.749999993</v>
      </c>
      <c r="H200" s="4"/>
      <c r="I200" s="4"/>
    </row>
    <row r="201" spans="1:9" x14ac:dyDescent="0.25">
      <c r="A201" s="4"/>
      <c r="B201" s="4"/>
      <c r="C201" s="4"/>
      <c r="D201" s="4"/>
      <c r="E201" s="15"/>
      <c r="F201" s="4"/>
      <c r="G201" s="52"/>
      <c r="H201" s="4"/>
      <c r="I201" s="4"/>
    </row>
    <row r="202" spans="1:9" x14ac:dyDescent="0.25">
      <c r="A202" s="15" t="s">
        <v>45</v>
      </c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17" t="s">
        <v>138</v>
      </c>
      <c r="B203" s="15"/>
      <c r="C203" s="15"/>
      <c r="D203" s="17"/>
      <c r="E203" s="18"/>
      <c r="F203" s="19">
        <v>2025</v>
      </c>
      <c r="G203" s="19">
        <v>2024</v>
      </c>
      <c r="H203" s="4"/>
      <c r="I203" s="4"/>
    </row>
    <row r="204" spans="1:9" x14ac:dyDescent="0.25">
      <c r="A204" s="4" t="s">
        <v>71</v>
      </c>
      <c r="B204" s="4"/>
      <c r="C204" s="4"/>
      <c r="D204" s="17"/>
      <c r="E204" s="18"/>
      <c r="F204" s="63"/>
      <c r="G204" s="63">
        <v>0</v>
      </c>
      <c r="H204" s="4"/>
      <c r="I204" s="4"/>
    </row>
    <row r="205" spans="1:9" x14ac:dyDescent="0.25">
      <c r="A205" s="4" t="s">
        <v>58</v>
      </c>
      <c r="B205" s="4"/>
      <c r="C205" s="4"/>
      <c r="D205" s="4"/>
      <c r="E205" s="4"/>
      <c r="F205" s="14">
        <v>277000</v>
      </c>
      <c r="G205" s="14">
        <v>134400</v>
      </c>
      <c r="H205" s="4"/>
      <c r="I205" s="4"/>
    </row>
    <row r="206" spans="1:9" x14ac:dyDescent="0.25">
      <c r="A206" s="4" t="s">
        <v>59</v>
      </c>
      <c r="B206" s="4"/>
      <c r="C206" s="4"/>
      <c r="D206" s="4"/>
      <c r="E206" s="4"/>
      <c r="F206" s="14">
        <v>0</v>
      </c>
      <c r="G206" s="14">
        <v>395125</v>
      </c>
      <c r="H206" s="4"/>
      <c r="I206" s="4"/>
    </row>
    <row r="207" spans="1:9" x14ac:dyDescent="0.25">
      <c r="A207" s="4" t="s">
        <v>60</v>
      </c>
      <c r="B207" s="4"/>
      <c r="C207" s="4"/>
      <c r="D207" s="4"/>
      <c r="E207" s="4"/>
      <c r="F207" s="14">
        <v>381650</v>
      </c>
      <c r="G207" s="14">
        <v>336550</v>
      </c>
      <c r="H207" s="4"/>
      <c r="I207" s="4"/>
    </row>
    <row r="208" spans="1:9" x14ac:dyDescent="0.25">
      <c r="A208" s="4" t="s">
        <v>61</v>
      </c>
      <c r="B208" s="4"/>
      <c r="C208" s="4"/>
      <c r="D208" s="4"/>
      <c r="E208" s="4"/>
      <c r="F208" s="14">
        <v>2205595</v>
      </c>
      <c r="G208" s="14">
        <v>1831530</v>
      </c>
      <c r="H208" s="4"/>
      <c r="I208" s="4"/>
    </row>
    <row r="209" spans="1:9" x14ac:dyDescent="0.25">
      <c r="A209" s="4" t="s">
        <v>62</v>
      </c>
      <c r="B209" s="4"/>
      <c r="C209" s="4"/>
      <c r="D209" s="4"/>
      <c r="E209" s="53"/>
      <c r="F209" s="14">
        <v>501399.97</v>
      </c>
      <c r="G209" s="14">
        <v>700113</v>
      </c>
      <c r="H209" s="4"/>
      <c r="I209" s="4"/>
    </row>
    <row r="210" spans="1:9" x14ac:dyDescent="0.25">
      <c r="A210" s="4" t="s">
        <v>63</v>
      </c>
      <c r="B210" s="4"/>
      <c r="C210" s="4"/>
      <c r="D210" s="4"/>
      <c r="E210" s="4"/>
      <c r="F210" s="14">
        <v>252270</v>
      </c>
      <c r="G210" s="14">
        <v>297138</v>
      </c>
      <c r="H210" s="4"/>
      <c r="I210" s="4"/>
    </row>
    <row r="211" spans="1:9" x14ac:dyDescent="0.25">
      <c r="A211" s="4" t="s">
        <v>64</v>
      </c>
      <c r="B211" s="4"/>
      <c r="C211" s="4"/>
      <c r="D211" s="4"/>
      <c r="E211" s="4"/>
      <c r="F211" s="14">
        <v>191951</v>
      </c>
      <c r="G211" s="14">
        <v>144050</v>
      </c>
      <c r="H211" s="4"/>
      <c r="I211" s="4"/>
    </row>
    <row r="212" spans="1:9" x14ac:dyDescent="0.25">
      <c r="A212" s="4" t="s">
        <v>65</v>
      </c>
      <c r="B212" s="4"/>
      <c r="C212" s="4"/>
      <c r="D212" s="4"/>
      <c r="E212" s="4"/>
      <c r="F212" s="12">
        <v>50100</v>
      </c>
      <c r="G212" s="12">
        <v>45750</v>
      </c>
      <c r="H212" s="4"/>
      <c r="I212" s="4"/>
    </row>
    <row r="213" spans="1:9" x14ac:dyDescent="0.25">
      <c r="A213" s="4" t="s">
        <v>160</v>
      </c>
      <c r="B213" s="4"/>
      <c r="C213" s="4"/>
      <c r="D213" s="4"/>
      <c r="E213" s="4"/>
      <c r="F213" s="12">
        <v>324066</v>
      </c>
      <c r="G213" s="12">
        <v>396879</v>
      </c>
      <c r="H213" s="4"/>
      <c r="I213" s="4"/>
    </row>
    <row r="214" spans="1:9" x14ac:dyDescent="0.25">
      <c r="A214" s="18" t="s">
        <v>66</v>
      </c>
      <c r="B214" s="18"/>
      <c r="C214" s="18"/>
      <c r="D214" s="18"/>
      <c r="E214" s="18"/>
      <c r="F214" s="14">
        <v>1500</v>
      </c>
      <c r="G214" s="14">
        <v>0</v>
      </c>
      <c r="H214" s="4"/>
      <c r="I214" s="4"/>
    </row>
    <row r="215" spans="1:9" x14ac:dyDescent="0.25">
      <c r="A215" s="15" t="s">
        <v>9</v>
      </c>
      <c r="B215" s="4"/>
      <c r="C215" s="4"/>
      <c r="D215" s="4"/>
      <c r="E215" s="4"/>
      <c r="F215" s="62">
        <f>SUM(F205:F214)</f>
        <v>4185531.9699999997</v>
      </c>
      <c r="G215" s="62">
        <f>SUM(G204:G214)</f>
        <v>4281535</v>
      </c>
      <c r="H215" s="4"/>
      <c r="I215" s="4"/>
    </row>
    <row r="216" spans="1:9" x14ac:dyDescent="0.25">
      <c r="A216" s="15"/>
      <c r="B216" s="4"/>
      <c r="C216" s="4"/>
      <c r="D216" s="4"/>
      <c r="E216" s="4"/>
      <c r="F216" s="66"/>
      <c r="G216" s="66"/>
      <c r="H216" s="4"/>
      <c r="I216" s="4"/>
    </row>
    <row r="217" spans="1:9" x14ac:dyDescent="0.25">
      <c r="A217" s="15"/>
      <c r="B217" s="4"/>
      <c r="C217" s="4"/>
      <c r="D217" s="4"/>
      <c r="E217" s="4"/>
      <c r="F217" s="66"/>
      <c r="G217" s="66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15" t="s">
        <v>274</v>
      </c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17" t="s">
        <v>139</v>
      </c>
      <c r="B220" s="17"/>
      <c r="C220" s="4"/>
      <c r="D220" s="4"/>
      <c r="E220" s="4"/>
      <c r="F220" s="19">
        <v>2025</v>
      </c>
      <c r="G220" s="40">
        <v>2024</v>
      </c>
      <c r="H220" s="4"/>
      <c r="I220" s="14"/>
    </row>
    <row r="221" spans="1:9" x14ac:dyDescent="0.25">
      <c r="A221" s="4" t="s">
        <v>68</v>
      </c>
      <c r="B221" s="4"/>
      <c r="C221" s="4"/>
      <c r="D221" s="4"/>
      <c r="E221" s="4"/>
      <c r="F221" s="14">
        <v>95712828</v>
      </c>
      <c r="G221" s="14">
        <v>93025792.799999997</v>
      </c>
      <c r="H221" s="4"/>
      <c r="I221" s="4"/>
    </row>
    <row r="222" spans="1:9" x14ac:dyDescent="0.25">
      <c r="A222" s="53" t="s">
        <v>140</v>
      </c>
      <c r="B222" s="53"/>
      <c r="C222" s="53"/>
      <c r="D222" s="53"/>
      <c r="E222" s="4"/>
      <c r="F222" s="14">
        <v>66608754</v>
      </c>
      <c r="G222" s="14">
        <v>64817395.200000003</v>
      </c>
      <c r="H222" s="4"/>
      <c r="I222" s="4"/>
    </row>
    <row r="223" spans="1:9" x14ac:dyDescent="0.25">
      <c r="A223" s="53" t="s">
        <v>246</v>
      </c>
      <c r="B223" s="53"/>
      <c r="C223" s="53"/>
      <c r="D223" s="53"/>
      <c r="E223" s="4"/>
      <c r="F223" s="14">
        <v>32815.68</v>
      </c>
      <c r="G223" s="14">
        <v>0</v>
      </c>
      <c r="H223" s="4"/>
      <c r="I223" s="4"/>
    </row>
    <row r="224" spans="1:9" x14ac:dyDescent="0.25">
      <c r="A224" s="53" t="s">
        <v>247</v>
      </c>
      <c r="B224" s="53"/>
      <c r="C224" s="53"/>
      <c r="D224" s="53"/>
      <c r="E224" s="4"/>
      <c r="F224" s="14">
        <v>5051.88</v>
      </c>
      <c r="G224" s="14">
        <v>0</v>
      </c>
      <c r="H224" s="4"/>
      <c r="I224" s="4"/>
    </row>
    <row r="225" spans="1:9" x14ac:dyDescent="0.25">
      <c r="A225" s="53" t="s">
        <v>248</v>
      </c>
      <c r="B225" s="53"/>
      <c r="C225" s="53"/>
      <c r="D225" s="53"/>
      <c r="E225" s="4"/>
      <c r="F225" s="14">
        <v>37170000</v>
      </c>
      <c r="G225" s="14">
        <v>0</v>
      </c>
      <c r="H225" s="4"/>
      <c r="I225" s="4"/>
    </row>
    <row r="226" spans="1:9" x14ac:dyDescent="0.25">
      <c r="A226" s="4" t="s">
        <v>158</v>
      </c>
      <c r="B226" s="4"/>
      <c r="C226" s="4"/>
      <c r="D226" s="4"/>
      <c r="E226" s="18" t="s">
        <v>226</v>
      </c>
      <c r="F226" s="12">
        <v>38749</v>
      </c>
      <c r="G226" s="12">
        <v>9588645.0800000001</v>
      </c>
      <c r="H226" s="4"/>
      <c r="I226" s="4"/>
    </row>
    <row r="227" spans="1:9" x14ac:dyDescent="0.25">
      <c r="A227" s="4" t="s">
        <v>157</v>
      </c>
      <c r="B227" s="4"/>
      <c r="C227" s="4"/>
      <c r="D227" s="4" t="s">
        <v>227</v>
      </c>
      <c r="E227" s="18"/>
      <c r="F227" s="41">
        <v>0</v>
      </c>
      <c r="G227" s="41">
        <v>4100000</v>
      </c>
      <c r="H227" s="4"/>
      <c r="I227" s="4"/>
    </row>
    <row r="228" spans="1:9" x14ac:dyDescent="0.25">
      <c r="A228" s="15" t="s">
        <v>9</v>
      </c>
      <c r="B228" s="4"/>
      <c r="C228" s="4"/>
      <c r="D228" s="4"/>
      <c r="E228" s="4"/>
      <c r="F228" s="62">
        <f>SUM(F221:F227)</f>
        <v>199568198.56</v>
      </c>
      <c r="G228" s="62">
        <f>SUM(G221:G227)</f>
        <v>171531833.08000001</v>
      </c>
      <c r="H228" s="4"/>
      <c r="I228" s="18"/>
    </row>
    <row r="229" spans="1:9" x14ac:dyDescent="0.25">
      <c r="A229" s="15"/>
      <c r="B229" s="4"/>
      <c r="C229" s="4"/>
      <c r="D229" s="4"/>
      <c r="E229" s="4"/>
      <c r="F229" s="66"/>
      <c r="G229" s="11"/>
      <c r="H229" s="4"/>
      <c r="I229" s="18"/>
    </row>
    <row r="230" spans="1:9" x14ac:dyDescent="0.25">
      <c r="A230" s="15"/>
      <c r="B230" s="4"/>
      <c r="C230" s="4"/>
      <c r="D230" s="4"/>
      <c r="E230" s="4"/>
      <c r="F230" s="66"/>
      <c r="G230" s="11"/>
      <c r="H230" s="4"/>
      <c r="I230" s="18"/>
    </row>
    <row r="231" spans="1:9" x14ac:dyDescent="0.25">
      <c r="A231" s="15"/>
      <c r="B231" s="4"/>
      <c r="C231" s="4"/>
      <c r="D231" s="4"/>
      <c r="E231" s="4"/>
      <c r="F231" s="66"/>
      <c r="G231" s="11"/>
      <c r="H231" s="4"/>
      <c r="I231" s="18"/>
    </row>
    <row r="232" spans="1:9" x14ac:dyDescent="0.25">
      <c r="A232" s="15"/>
      <c r="B232" s="4"/>
      <c r="C232" s="4"/>
      <c r="D232" s="4"/>
      <c r="E232" s="4"/>
      <c r="F232" s="66"/>
      <c r="G232" s="11"/>
      <c r="H232" s="4"/>
      <c r="I232" s="18"/>
    </row>
    <row r="233" spans="1:9" x14ac:dyDescent="0.25">
      <c r="A233" s="15"/>
      <c r="B233" s="4"/>
      <c r="C233" s="4"/>
      <c r="D233" s="4"/>
      <c r="E233" s="4"/>
      <c r="F233" s="66"/>
      <c r="G233" s="11"/>
      <c r="H233" s="4"/>
      <c r="I233" s="18"/>
    </row>
    <row r="234" spans="1:9" x14ac:dyDescent="0.25">
      <c r="A234" s="15"/>
      <c r="B234" s="4"/>
      <c r="C234" s="4"/>
      <c r="D234" s="4"/>
      <c r="E234" s="4"/>
      <c r="F234" s="66"/>
      <c r="G234" s="11"/>
      <c r="H234" s="4"/>
      <c r="I234" s="18"/>
    </row>
    <row r="235" spans="1:9" x14ac:dyDescent="0.25">
      <c r="A235" s="15"/>
      <c r="B235" s="4"/>
      <c r="C235" s="4"/>
      <c r="D235" s="4"/>
      <c r="E235" s="4"/>
      <c r="F235" s="66"/>
      <c r="G235" s="11"/>
      <c r="H235" s="4"/>
      <c r="I235" s="18"/>
    </row>
    <row r="236" spans="1:9" x14ac:dyDescent="0.25">
      <c r="A236" s="15"/>
      <c r="B236" s="4"/>
      <c r="C236" s="4"/>
      <c r="D236" s="4"/>
      <c r="E236" s="4"/>
      <c r="F236" s="66"/>
      <c r="G236" s="11"/>
      <c r="H236" s="4"/>
      <c r="I236" s="18"/>
    </row>
    <row r="237" spans="1:9" x14ac:dyDescent="0.25">
      <c r="A237" s="15"/>
      <c r="B237" s="4"/>
      <c r="C237" s="4"/>
      <c r="D237" s="4"/>
      <c r="E237" s="4"/>
      <c r="F237" s="66"/>
      <c r="G237" s="11"/>
      <c r="H237" s="4"/>
      <c r="I237" s="18"/>
    </row>
    <row r="238" spans="1:9" x14ac:dyDescent="0.25">
      <c r="A238" s="15"/>
      <c r="B238" s="4"/>
      <c r="C238" s="4"/>
      <c r="D238" s="4"/>
      <c r="E238" s="4"/>
      <c r="F238" s="66"/>
      <c r="G238" s="11"/>
      <c r="H238" s="4"/>
      <c r="I238" s="18"/>
    </row>
    <row r="239" spans="1:9" x14ac:dyDescent="0.25">
      <c r="A239" s="15" t="s">
        <v>275</v>
      </c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17" t="s">
        <v>70</v>
      </c>
      <c r="B240" s="18"/>
      <c r="C240" s="18"/>
      <c r="D240" s="4"/>
      <c r="E240" s="4"/>
      <c r="F240" s="19">
        <v>2025</v>
      </c>
      <c r="G240" s="54">
        <v>2024</v>
      </c>
      <c r="H240" s="4"/>
      <c r="I240" s="4"/>
    </row>
    <row r="241" spans="1:9" x14ac:dyDescent="0.25">
      <c r="A241" s="4" t="s">
        <v>71</v>
      </c>
      <c r="B241" s="4"/>
      <c r="C241" s="18"/>
      <c r="D241" s="4"/>
      <c r="E241" s="4"/>
      <c r="F241" s="12">
        <v>5212963</v>
      </c>
      <c r="G241" s="12">
        <v>2242074.56</v>
      </c>
      <c r="H241" s="4"/>
      <c r="I241" s="4"/>
    </row>
    <row r="242" spans="1:9" x14ac:dyDescent="0.25">
      <c r="A242" s="4" t="s">
        <v>72</v>
      </c>
      <c r="B242" s="4"/>
      <c r="C242" s="4"/>
      <c r="D242" s="4"/>
      <c r="E242" s="4"/>
      <c r="F242" s="12">
        <v>1085771</v>
      </c>
      <c r="G242" s="12">
        <v>929212</v>
      </c>
      <c r="H242" s="4"/>
      <c r="I242" s="4"/>
    </row>
    <row r="243" spans="1:9" x14ac:dyDescent="0.25">
      <c r="A243" s="4" t="s">
        <v>73</v>
      </c>
      <c r="B243" s="4" t="s">
        <v>74</v>
      </c>
      <c r="C243" s="18"/>
      <c r="D243" s="4"/>
      <c r="E243" s="4"/>
      <c r="F243" s="14">
        <v>601988</v>
      </c>
      <c r="G243" s="14">
        <v>292537.36</v>
      </c>
      <c r="H243" s="4"/>
      <c r="I243" s="4"/>
    </row>
    <row r="244" spans="1:9" x14ac:dyDescent="0.25">
      <c r="A244" s="4" t="s">
        <v>75</v>
      </c>
      <c r="B244" s="18"/>
      <c r="C244" s="18"/>
      <c r="D244" s="4"/>
      <c r="E244" s="4"/>
      <c r="F244" s="14">
        <v>25000</v>
      </c>
      <c r="G244" s="14">
        <v>0</v>
      </c>
      <c r="H244" s="4"/>
      <c r="I244" s="4"/>
    </row>
    <row r="245" spans="1:9" x14ac:dyDescent="0.25">
      <c r="A245" s="4" t="s">
        <v>76</v>
      </c>
      <c r="B245" s="18"/>
      <c r="C245" s="18"/>
      <c r="D245" s="4"/>
      <c r="E245" s="4"/>
      <c r="F245" s="14">
        <v>0</v>
      </c>
      <c r="G245" s="14">
        <v>170000</v>
      </c>
      <c r="H245" s="4"/>
      <c r="I245" s="4"/>
    </row>
    <row r="246" spans="1:9" x14ac:dyDescent="0.25">
      <c r="A246" s="4" t="s">
        <v>194</v>
      </c>
      <c r="B246" s="18"/>
      <c r="C246" s="18"/>
      <c r="D246" s="4" t="s">
        <v>211</v>
      </c>
      <c r="E246" s="4"/>
      <c r="F246" s="14">
        <v>5456473</v>
      </c>
      <c r="G246" s="14">
        <v>6355000</v>
      </c>
      <c r="H246" s="4"/>
      <c r="I246" s="4"/>
    </row>
    <row r="247" spans="1:9" x14ac:dyDescent="0.25">
      <c r="A247" s="4" t="s">
        <v>73</v>
      </c>
      <c r="B247" s="18"/>
      <c r="C247" s="18"/>
      <c r="D247" s="4"/>
      <c r="E247" s="4"/>
      <c r="F247" s="14"/>
      <c r="G247" s="14">
        <v>0</v>
      </c>
      <c r="H247" s="4"/>
      <c r="I247" s="4"/>
    </row>
    <row r="248" spans="1:9" x14ac:dyDescent="0.25">
      <c r="A248" s="4" t="s">
        <v>249</v>
      </c>
      <c r="B248" s="18"/>
      <c r="C248" s="18"/>
      <c r="D248" s="4"/>
      <c r="E248" s="4"/>
      <c r="F248" s="14">
        <v>159115.93</v>
      </c>
      <c r="G248" s="14">
        <v>0</v>
      </c>
      <c r="H248" s="4"/>
      <c r="I248" s="4"/>
    </row>
    <row r="249" spans="1:9" x14ac:dyDescent="0.25">
      <c r="A249" s="17" t="s">
        <v>9</v>
      </c>
      <c r="B249" s="18"/>
      <c r="C249" s="18"/>
      <c r="D249" s="4"/>
      <c r="E249" s="4"/>
      <c r="F249" s="62">
        <f>SUM(F241:F248)</f>
        <v>12541310.93</v>
      </c>
      <c r="G249" s="62">
        <f>SUM(G241:G248)</f>
        <v>9988823.9199999999</v>
      </c>
      <c r="H249" s="4"/>
      <c r="I249" s="4"/>
    </row>
    <row r="250" spans="1:9" x14ac:dyDescent="0.25">
      <c r="A250" s="17"/>
      <c r="B250" s="18"/>
      <c r="C250" s="18"/>
      <c r="D250" s="4"/>
      <c r="E250" s="4"/>
      <c r="F250" s="66"/>
      <c r="G250" s="66"/>
      <c r="H250" s="4"/>
      <c r="I250" s="4"/>
    </row>
    <row r="251" spans="1:9" x14ac:dyDescent="0.25">
      <c r="A251" s="17"/>
      <c r="B251" s="18"/>
      <c r="C251" s="18"/>
      <c r="D251" s="4"/>
      <c r="E251" s="4"/>
      <c r="F251" s="66"/>
      <c r="G251" s="66"/>
      <c r="H251" s="4"/>
      <c r="I251" s="4"/>
    </row>
    <row r="252" spans="1:9" x14ac:dyDescent="0.25">
      <c r="A252" s="17"/>
      <c r="B252" s="18"/>
      <c r="C252" s="18"/>
      <c r="D252" s="4"/>
      <c r="E252" s="4"/>
      <c r="F252" s="66"/>
      <c r="G252" s="66"/>
      <c r="H252" s="4"/>
      <c r="I252" s="4"/>
    </row>
    <row r="253" spans="1:9" x14ac:dyDescent="0.25">
      <c r="A253" s="17"/>
      <c r="B253" s="18"/>
      <c r="C253" s="18"/>
      <c r="D253" s="4"/>
      <c r="E253" s="4"/>
      <c r="F253" s="66"/>
      <c r="G253" s="66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15" t="s">
        <v>212</v>
      </c>
      <c r="B255" s="4"/>
      <c r="C255" s="4"/>
      <c r="D255" s="15" t="s">
        <v>250</v>
      </c>
      <c r="E255" s="15">
        <v>2024</v>
      </c>
      <c r="F255" s="12"/>
      <c r="G255" s="11"/>
      <c r="H255" s="4"/>
      <c r="I255" s="4"/>
    </row>
    <row r="256" spans="1:9" x14ac:dyDescent="0.25">
      <c r="A256" s="4" t="s">
        <v>137</v>
      </c>
      <c r="B256" s="4"/>
      <c r="C256" s="4"/>
      <c r="D256" s="51">
        <v>21358003.420000002</v>
      </c>
      <c r="E256" s="14">
        <v>46275279.75</v>
      </c>
      <c r="F256" s="12"/>
      <c r="G256" s="11"/>
      <c r="H256" s="4"/>
      <c r="I256" s="4"/>
    </row>
    <row r="257" spans="1:9" x14ac:dyDescent="0.25">
      <c r="A257" s="4" t="s">
        <v>213</v>
      </c>
      <c r="B257" s="4"/>
      <c r="C257" s="4"/>
      <c r="D257" s="14">
        <v>4185531.97</v>
      </c>
      <c r="E257" s="14">
        <v>4281535</v>
      </c>
      <c r="F257" s="12"/>
      <c r="G257" s="11"/>
      <c r="H257" s="4"/>
      <c r="I257" s="4"/>
    </row>
    <row r="258" spans="1:9" x14ac:dyDescent="0.25">
      <c r="A258" s="4" t="s">
        <v>214</v>
      </c>
      <c r="B258" s="4"/>
      <c r="C258" s="4"/>
      <c r="D258" s="14">
        <v>199568198.56</v>
      </c>
      <c r="E258" s="14">
        <v>171531833.08000001</v>
      </c>
      <c r="F258" s="12"/>
      <c r="G258" s="11"/>
      <c r="H258" s="4"/>
      <c r="I258" s="4"/>
    </row>
    <row r="259" spans="1:9" x14ac:dyDescent="0.25">
      <c r="A259" s="4" t="s">
        <v>215</v>
      </c>
      <c r="B259" s="4"/>
      <c r="C259" s="4"/>
      <c r="D259" s="14">
        <v>7084837.9299999997</v>
      </c>
      <c r="E259" s="14">
        <v>3633823.92</v>
      </c>
      <c r="F259" s="53"/>
      <c r="G259" s="53"/>
      <c r="H259" s="53"/>
      <c r="I259" s="4"/>
    </row>
    <row r="260" spans="1:9" x14ac:dyDescent="0.25">
      <c r="A260" s="4" t="s">
        <v>216</v>
      </c>
      <c r="B260" s="4"/>
      <c r="C260" s="4"/>
      <c r="D260" s="14">
        <v>5456473</v>
      </c>
      <c r="E260" s="14">
        <v>6355000</v>
      </c>
      <c r="F260" s="53"/>
      <c r="G260" s="53"/>
      <c r="H260" s="4"/>
      <c r="I260" s="4"/>
    </row>
    <row r="261" spans="1:9" x14ac:dyDescent="0.25">
      <c r="A261" s="4" t="s">
        <v>183</v>
      </c>
      <c r="B261" s="4"/>
      <c r="C261" s="4"/>
      <c r="D261" s="41">
        <v>40426158.68</v>
      </c>
      <c r="E261" s="41">
        <v>56995034.619999997</v>
      </c>
      <c r="F261" s="4"/>
      <c r="G261" s="4"/>
      <c r="H261" s="4"/>
      <c r="I261" s="4"/>
    </row>
    <row r="262" spans="1:9" x14ac:dyDescent="0.25">
      <c r="A262" s="15" t="s">
        <v>217</v>
      </c>
      <c r="B262" s="4"/>
      <c r="C262" s="4"/>
      <c r="D262" s="58">
        <f>SUM(D256:D261)</f>
        <v>278079203.56</v>
      </c>
      <c r="E262" s="58">
        <f>SUM(E256:E261)</f>
        <v>289072506.37</v>
      </c>
      <c r="F262" s="4"/>
      <c r="G262" s="4"/>
      <c r="H262" s="4"/>
      <c r="I262" s="4"/>
    </row>
    <row r="263" spans="1:9" x14ac:dyDescent="0.25">
      <c r="A263" s="15"/>
      <c r="B263" s="4"/>
      <c r="C263" s="4"/>
      <c r="D263" s="66"/>
      <c r="E263" s="66"/>
      <c r="F263" s="4"/>
      <c r="G263" s="4"/>
      <c r="H263" s="4"/>
      <c r="I263" s="4"/>
    </row>
    <row r="264" spans="1:9" x14ac:dyDescent="0.25">
      <c r="A264" s="15"/>
      <c r="B264" s="4"/>
      <c r="C264" s="4"/>
      <c r="D264" s="66"/>
      <c r="E264" s="66"/>
      <c r="F264" s="4"/>
      <c r="G264" s="4"/>
      <c r="H264" s="4"/>
      <c r="I264" s="4"/>
    </row>
    <row r="265" spans="1:9" x14ac:dyDescent="0.25">
      <c r="A265" s="15"/>
      <c r="B265" s="4"/>
      <c r="C265" s="4"/>
      <c r="D265" s="66"/>
      <c r="E265" s="66"/>
      <c r="F265" s="4"/>
      <c r="G265" s="4"/>
      <c r="H265" s="4"/>
      <c r="I265" s="4"/>
    </row>
    <row r="266" spans="1:9" x14ac:dyDescent="0.25">
      <c r="A266" s="15"/>
      <c r="B266" s="4"/>
      <c r="C266" s="4"/>
      <c r="D266" s="66"/>
      <c r="E266" s="66"/>
      <c r="F266" s="4"/>
      <c r="G266" s="4"/>
      <c r="H266" s="4"/>
      <c r="I266" s="4"/>
    </row>
    <row r="267" spans="1:9" x14ac:dyDescent="0.25">
      <c r="A267" s="15"/>
      <c r="B267" s="4"/>
      <c r="C267" s="4"/>
      <c r="D267" s="66"/>
      <c r="E267" s="66"/>
      <c r="F267" s="4"/>
      <c r="G267" s="4"/>
      <c r="H267" s="4"/>
      <c r="I267" s="4"/>
    </row>
    <row r="268" spans="1:9" x14ac:dyDescent="0.25">
      <c r="A268" s="15"/>
      <c r="B268" s="4"/>
      <c r="C268" s="4"/>
      <c r="D268" s="66"/>
      <c r="E268" s="66"/>
      <c r="F268" s="4"/>
      <c r="G268" s="4"/>
      <c r="H268" s="4"/>
      <c r="I268" s="4"/>
    </row>
    <row r="269" spans="1:9" x14ac:dyDescent="0.25">
      <c r="A269" s="15"/>
      <c r="B269" s="4"/>
      <c r="C269" s="4"/>
      <c r="D269" s="66"/>
      <c r="E269" s="66"/>
      <c r="F269" s="4"/>
      <c r="G269" s="4"/>
      <c r="H269" s="4"/>
      <c r="I269" s="4"/>
    </row>
    <row r="270" spans="1:9" x14ac:dyDescent="0.25">
      <c r="A270" s="15"/>
      <c r="B270" s="4"/>
      <c r="C270" s="4"/>
      <c r="D270" s="66"/>
      <c r="E270" s="66"/>
      <c r="F270" s="4"/>
      <c r="G270" s="4"/>
      <c r="H270" s="4"/>
      <c r="I270" s="4"/>
    </row>
    <row r="271" spans="1:9" x14ac:dyDescent="0.25">
      <c r="A271" s="15" t="s">
        <v>57</v>
      </c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17" t="s">
        <v>78</v>
      </c>
      <c r="B272" s="4"/>
      <c r="C272" s="4"/>
      <c r="D272" s="4"/>
      <c r="E272" s="4"/>
      <c r="F272" s="19">
        <v>2025</v>
      </c>
      <c r="G272" s="40">
        <v>2024</v>
      </c>
      <c r="H272" s="4"/>
      <c r="I272" s="4"/>
    </row>
    <row r="273" spans="1:9" x14ac:dyDescent="0.25">
      <c r="A273" s="4" t="s">
        <v>79</v>
      </c>
      <c r="B273" s="4"/>
      <c r="C273" s="4"/>
      <c r="D273" s="4"/>
      <c r="E273" s="4"/>
      <c r="F273" s="14">
        <v>65820005.68</v>
      </c>
      <c r="G273" s="14">
        <v>57050380.530000001</v>
      </c>
      <c r="H273" s="4"/>
      <c r="I273" s="4"/>
    </row>
    <row r="274" spans="1:9" x14ac:dyDescent="0.25">
      <c r="A274" s="4" t="s">
        <v>80</v>
      </c>
      <c r="B274" s="4"/>
      <c r="C274" s="4"/>
      <c r="D274" s="4"/>
      <c r="E274" s="4"/>
      <c r="F274" s="14">
        <v>103252.49</v>
      </c>
      <c r="G274" s="14">
        <v>251233</v>
      </c>
      <c r="H274" s="4"/>
      <c r="I274" s="4"/>
    </row>
    <row r="275" spans="1:9" x14ac:dyDescent="0.25">
      <c r="A275" s="4" t="s">
        <v>81</v>
      </c>
      <c r="B275" s="4"/>
      <c r="C275" s="4"/>
      <c r="D275" s="4"/>
      <c r="E275" s="4"/>
      <c r="F275" s="14">
        <v>342000</v>
      </c>
      <c r="G275" s="14">
        <v>1387210.99</v>
      </c>
      <c r="H275" s="4"/>
      <c r="I275" s="4"/>
    </row>
    <row r="276" spans="1:9" x14ac:dyDescent="0.25">
      <c r="A276" s="4" t="s">
        <v>82</v>
      </c>
      <c r="B276" s="4"/>
      <c r="C276" s="4"/>
      <c r="D276" s="4"/>
      <c r="E276" s="4"/>
      <c r="F276" s="14">
        <v>42000</v>
      </c>
      <c r="G276" s="14">
        <v>1012267.45</v>
      </c>
      <c r="H276" s="4"/>
      <c r="I276" s="4"/>
    </row>
    <row r="277" spans="1:9" x14ac:dyDescent="0.25">
      <c r="A277" s="4" t="s">
        <v>83</v>
      </c>
      <c r="B277" s="4"/>
      <c r="C277" s="4"/>
      <c r="D277" s="4"/>
      <c r="E277" s="4"/>
      <c r="F277" s="14">
        <v>1180000</v>
      </c>
      <c r="G277" s="14">
        <v>1163000</v>
      </c>
      <c r="H277" s="4"/>
      <c r="I277" s="4"/>
    </row>
    <row r="278" spans="1:9" x14ac:dyDescent="0.25">
      <c r="A278" s="4" t="s">
        <v>84</v>
      </c>
      <c r="B278" s="4"/>
      <c r="C278" s="4"/>
      <c r="D278" s="4"/>
      <c r="E278" s="4"/>
      <c r="F278" s="14">
        <v>137493.53</v>
      </c>
      <c r="G278" s="14">
        <v>144400.5</v>
      </c>
      <c r="H278" s="4"/>
      <c r="I278" s="4"/>
    </row>
    <row r="279" spans="1:9" x14ac:dyDescent="0.25">
      <c r="A279" s="4" t="s">
        <v>85</v>
      </c>
      <c r="B279" s="4"/>
      <c r="C279" s="4" t="s">
        <v>86</v>
      </c>
      <c r="D279" s="4"/>
      <c r="E279" s="4"/>
      <c r="F279" s="14">
        <v>2818988.16</v>
      </c>
      <c r="G279" s="14">
        <v>6800044.5</v>
      </c>
      <c r="H279" s="4"/>
      <c r="I279" s="4"/>
    </row>
    <row r="280" spans="1:9" x14ac:dyDescent="0.25">
      <c r="A280" s="4" t="s">
        <v>87</v>
      </c>
      <c r="B280" s="4"/>
      <c r="C280" s="4"/>
      <c r="D280" s="4"/>
      <c r="E280" s="4"/>
      <c r="F280" s="14">
        <v>4671578.37</v>
      </c>
      <c r="G280" s="14">
        <v>4039161.4</v>
      </c>
      <c r="H280" s="4"/>
      <c r="I280" s="4"/>
    </row>
    <row r="281" spans="1:9" x14ac:dyDescent="0.25">
      <c r="A281" s="4" t="s">
        <v>88</v>
      </c>
      <c r="B281" s="4"/>
      <c r="C281" s="4"/>
      <c r="D281" s="4"/>
      <c r="E281" s="4"/>
      <c r="F281" s="14">
        <v>4578707.6399999997</v>
      </c>
      <c r="G281" s="14">
        <v>4045593.5</v>
      </c>
      <c r="H281" s="4"/>
      <c r="I281" s="4"/>
    </row>
    <row r="282" spans="1:9" x14ac:dyDescent="0.25">
      <c r="A282" s="4" t="s">
        <v>89</v>
      </c>
      <c r="B282" s="4"/>
      <c r="C282" s="4"/>
      <c r="D282" s="4"/>
      <c r="E282" s="4"/>
      <c r="F282" s="12">
        <v>738979.27</v>
      </c>
      <c r="G282" s="12">
        <v>658724.65</v>
      </c>
      <c r="H282" s="4"/>
      <c r="I282" s="4"/>
    </row>
    <row r="283" spans="1:9" x14ac:dyDescent="0.25">
      <c r="A283" s="4" t="s">
        <v>251</v>
      </c>
      <c r="B283" s="4"/>
      <c r="C283" s="4"/>
      <c r="D283" s="4"/>
      <c r="E283" s="4"/>
      <c r="F283" s="12">
        <v>304000</v>
      </c>
      <c r="G283" s="12">
        <v>0</v>
      </c>
      <c r="H283" s="4"/>
      <c r="I283" s="4"/>
    </row>
    <row r="284" spans="1:9" x14ac:dyDescent="0.25">
      <c r="A284" s="15" t="s">
        <v>9</v>
      </c>
      <c r="B284" s="4"/>
      <c r="C284" s="4"/>
      <c r="D284" s="4"/>
      <c r="E284" s="4"/>
      <c r="F284" s="62">
        <f>SUM(F273:F283)</f>
        <v>80737005.140000001</v>
      </c>
      <c r="G284" s="62">
        <f>SUM(G273:G283)</f>
        <v>76552016.520000011</v>
      </c>
      <c r="H284" s="4"/>
      <c r="I284" s="4"/>
    </row>
    <row r="285" spans="1:9" x14ac:dyDescent="0.25">
      <c r="A285" s="15"/>
      <c r="B285" s="4"/>
      <c r="C285" s="4"/>
      <c r="D285" s="4"/>
      <c r="E285" s="4"/>
      <c r="F285" s="66"/>
      <c r="G285" s="66"/>
      <c r="H285" s="4"/>
      <c r="I285" s="4"/>
    </row>
    <row r="286" spans="1:9" x14ac:dyDescent="0.25">
      <c r="A286" s="15"/>
      <c r="B286" s="4"/>
      <c r="C286" s="4"/>
      <c r="D286" s="4"/>
      <c r="E286" s="4"/>
      <c r="F286" s="66"/>
      <c r="G286" s="66"/>
      <c r="H286" s="4"/>
      <c r="I286" s="4"/>
    </row>
    <row r="287" spans="1:9" x14ac:dyDescent="0.25">
      <c r="A287" s="15"/>
      <c r="B287" s="4"/>
      <c r="C287" s="4"/>
      <c r="D287" s="4"/>
      <c r="E287" s="4"/>
      <c r="F287" s="66"/>
      <c r="G287" s="66"/>
      <c r="H287" s="4"/>
      <c r="I287" s="4"/>
    </row>
    <row r="288" spans="1:9" x14ac:dyDescent="0.25">
      <c r="A288" s="15"/>
      <c r="B288" s="4"/>
      <c r="C288" s="4"/>
      <c r="D288" s="4"/>
      <c r="E288" s="4"/>
      <c r="F288" s="66"/>
      <c r="G288" s="11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15" t="s">
        <v>67</v>
      </c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17" t="s">
        <v>141</v>
      </c>
      <c r="B291" s="4"/>
      <c r="C291" s="4"/>
      <c r="D291" s="4"/>
      <c r="E291" s="4"/>
      <c r="F291" s="19">
        <v>2025</v>
      </c>
      <c r="G291" s="40">
        <v>2024</v>
      </c>
      <c r="H291" s="4"/>
      <c r="I291" s="4"/>
    </row>
    <row r="292" spans="1:9" x14ac:dyDescent="0.25">
      <c r="A292" s="4" t="s">
        <v>91</v>
      </c>
      <c r="B292" s="4" t="s">
        <v>184</v>
      </c>
      <c r="C292" s="4"/>
      <c r="D292" s="4"/>
      <c r="E292" s="4"/>
      <c r="F292" s="14">
        <v>59200</v>
      </c>
      <c r="G292" s="14">
        <v>67200</v>
      </c>
      <c r="H292" s="4"/>
      <c r="I292" s="4"/>
    </row>
    <row r="293" spans="1:9" x14ac:dyDescent="0.25">
      <c r="A293" s="4" t="s">
        <v>92</v>
      </c>
      <c r="B293" s="4"/>
      <c r="C293" s="4"/>
      <c r="D293" s="4" t="s">
        <v>93</v>
      </c>
      <c r="E293" s="4"/>
      <c r="F293" s="14">
        <v>5754637.6100000003</v>
      </c>
      <c r="G293" s="14">
        <v>6085437.8899999997</v>
      </c>
      <c r="H293" s="4"/>
      <c r="I293" s="4"/>
    </row>
    <row r="294" spans="1:9" x14ac:dyDescent="0.25">
      <c r="A294" s="4" t="s">
        <v>172</v>
      </c>
      <c r="B294" s="4"/>
      <c r="C294" s="4"/>
      <c r="D294" s="4"/>
      <c r="E294" s="4"/>
      <c r="F294" s="14">
        <v>2394345.6</v>
      </c>
      <c r="G294" s="14">
        <v>665400</v>
      </c>
      <c r="H294" s="4"/>
      <c r="I294" s="4"/>
    </row>
    <row r="295" spans="1:9" x14ac:dyDescent="0.25">
      <c r="A295" s="4" t="s">
        <v>173</v>
      </c>
      <c r="B295" s="4"/>
      <c r="C295" s="4"/>
      <c r="D295" s="4"/>
      <c r="E295" s="4"/>
      <c r="F295" s="41">
        <v>0</v>
      </c>
      <c r="G295" s="41">
        <v>3717579</v>
      </c>
      <c r="H295" s="4"/>
      <c r="I295" s="4"/>
    </row>
    <row r="296" spans="1:9" x14ac:dyDescent="0.25">
      <c r="A296" s="15" t="s">
        <v>9</v>
      </c>
      <c r="B296" s="4"/>
      <c r="C296" s="4"/>
      <c r="D296" s="4"/>
      <c r="E296" s="4"/>
      <c r="F296" s="45">
        <f>SUM(F292:F295)</f>
        <v>8208183.2100000009</v>
      </c>
      <c r="G296" s="45">
        <f>SUM(G292:G295)</f>
        <v>10535616.890000001</v>
      </c>
      <c r="H296" s="4"/>
      <c r="I296" s="4"/>
    </row>
    <row r="297" spans="1:9" x14ac:dyDescent="0.25">
      <c r="A297" s="15"/>
      <c r="B297" s="4"/>
      <c r="C297" s="4"/>
      <c r="D297" s="4"/>
      <c r="E297" s="4"/>
      <c r="F297" s="51"/>
      <c r="G297" s="51"/>
      <c r="H297" s="4"/>
      <c r="I297" s="4"/>
    </row>
    <row r="298" spans="1:9" x14ac:dyDescent="0.25">
      <c r="A298" s="15"/>
      <c r="B298" s="4"/>
      <c r="C298" s="4"/>
      <c r="D298" s="4"/>
      <c r="E298" s="4"/>
      <c r="F298" s="51"/>
      <c r="G298" s="51"/>
      <c r="H298" s="4"/>
      <c r="I298" s="4"/>
    </row>
    <row r="299" spans="1:9" x14ac:dyDescent="0.25">
      <c r="A299" s="15"/>
      <c r="B299" s="4"/>
      <c r="C299" s="4"/>
      <c r="D299" s="4"/>
      <c r="E299" s="4"/>
      <c r="F299" s="51"/>
      <c r="G299" s="51"/>
      <c r="H299" s="4"/>
      <c r="I299" s="4"/>
    </row>
    <row r="300" spans="1:9" x14ac:dyDescent="0.25">
      <c r="A300" s="15"/>
      <c r="B300" s="4"/>
      <c r="C300" s="4"/>
      <c r="D300" s="4"/>
      <c r="E300" s="4"/>
      <c r="F300" s="51"/>
      <c r="G300" s="51"/>
      <c r="H300" s="4"/>
      <c r="I300" s="4"/>
    </row>
    <row r="301" spans="1:9" x14ac:dyDescent="0.25">
      <c r="A301" s="15"/>
      <c r="B301" s="4"/>
      <c r="C301" s="4"/>
      <c r="D301" s="4"/>
      <c r="E301" s="4"/>
      <c r="F301" s="51"/>
      <c r="G301" s="51"/>
      <c r="H301" s="4"/>
      <c r="I301" s="4"/>
    </row>
    <row r="302" spans="1:9" x14ac:dyDescent="0.25">
      <c r="A302" s="15"/>
      <c r="B302" s="4"/>
      <c r="C302" s="4"/>
      <c r="D302" s="4"/>
      <c r="E302" s="4"/>
      <c r="F302" s="51"/>
      <c r="G302" s="51"/>
      <c r="H302" s="4"/>
      <c r="I302" s="4"/>
    </row>
    <row r="303" spans="1:9" x14ac:dyDescent="0.25">
      <c r="A303" s="15"/>
      <c r="B303" s="4"/>
      <c r="C303" s="4"/>
      <c r="D303" s="4"/>
      <c r="E303" s="4"/>
      <c r="F303" s="51"/>
      <c r="G303" s="51"/>
      <c r="H303" s="4"/>
      <c r="I303" s="4"/>
    </row>
    <row r="304" spans="1:9" x14ac:dyDescent="0.25">
      <c r="A304" s="15" t="s">
        <v>69</v>
      </c>
      <c r="B304" s="4"/>
      <c r="C304" s="4"/>
      <c r="D304" s="4"/>
      <c r="E304" s="4"/>
      <c r="F304" s="4"/>
      <c r="G304" s="4"/>
      <c r="H304" s="4"/>
      <c r="I304" s="4"/>
    </row>
    <row r="305" spans="1:9" x14ac:dyDescent="0.25">
      <c r="A305" s="17" t="s">
        <v>142</v>
      </c>
      <c r="B305" s="17"/>
      <c r="C305" s="17"/>
      <c r="D305" s="17"/>
      <c r="E305" s="17"/>
      <c r="F305" s="19">
        <v>2025</v>
      </c>
      <c r="G305" s="19">
        <v>2024</v>
      </c>
      <c r="H305" s="4"/>
      <c r="I305" s="4"/>
    </row>
    <row r="306" spans="1:9" x14ac:dyDescent="0.25">
      <c r="A306" s="4" t="s">
        <v>94</v>
      </c>
      <c r="B306" s="4"/>
      <c r="C306" s="4"/>
      <c r="D306" s="4"/>
      <c r="E306" s="4"/>
      <c r="F306" s="14">
        <v>1246664.19</v>
      </c>
      <c r="G306" s="14">
        <v>1031994.82</v>
      </c>
      <c r="H306" s="4"/>
      <c r="I306" s="4"/>
    </row>
    <row r="307" spans="1:9" x14ac:dyDescent="0.25">
      <c r="A307" s="4" t="s">
        <v>95</v>
      </c>
      <c r="B307" s="4"/>
      <c r="C307" s="4"/>
      <c r="D307" s="4"/>
      <c r="E307" s="4"/>
      <c r="F307" s="14">
        <v>10950.07</v>
      </c>
      <c r="G307" s="14">
        <v>225000</v>
      </c>
      <c r="H307" s="4"/>
      <c r="I307" s="4"/>
    </row>
    <row r="308" spans="1:9" x14ac:dyDescent="0.25">
      <c r="A308" s="4" t="s">
        <v>96</v>
      </c>
      <c r="B308" s="4"/>
      <c r="C308" s="4"/>
      <c r="D308" s="4"/>
      <c r="E308" s="4"/>
      <c r="F308" s="14">
        <v>68363.600000000006</v>
      </c>
      <c r="G308" s="14">
        <v>120679</v>
      </c>
      <c r="H308" s="4"/>
      <c r="I308" s="4"/>
    </row>
    <row r="309" spans="1:9" x14ac:dyDescent="0.25">
      <c r="A309" s="4" t="s">
        <v>202</v>
      </c>
      <c r="B309" s="4"/>
      <c r="C309" s="4"/>
      <c r="D309" s="4"/>
      <c r="E309" s="4"/>
      <c r="F309" s="14">
        <v>0</v>
      </c>
      <c r="G309" s="14">
        <v>183000</v>
      </c>
      <c r="H309" s="4"/>
      <c r="I309" s="4"/>
    </row>
    <row r="310" spans="1:9" x14ac:dyDescent="0.25">
      <c r="A310" s="4" t="s">
        <v>203</v>
      </c>
      <c r="B310" s="4"/>
      <c r="C310" s="4"/>
      <c r="D310" s="4"/>
      <c r="E310" s="4"/>
      <c r="F310" s="14">
        <v>0</v>
      </c>
      <c r="G310" s="14">
        <v>3558</v>
      </c>
      <c r="H310" s="4"/>
      <c r="I310" s="4"/>
    </row>
    <row r="311" spans="1:9" x14ac:dyDescent="0.25">
      <c r="A311" s="4" t="s">
        <v>176</v>
      </c>
      <c r="B311" s="4"/>
      <c r="C311" s="4"/>
      <c r="D311" s="4"/>
      <c r="E311" s="4"/>
      <c r="F311" s="14">
        <v>0</v>
      </c>
      <c r="G311" s="14">
        <v>172398</v>
      </c>
      <c r="H311" s="4"/>
      <c r="I311" s="4"/>
    </row>
    <row r="312" spans="1:9" x14ac:dyDescent="0.25">
      <c r="A312" s="4" t="s">
        <v>97</v>
      </c>
      <c r="B312" s="4"/>
      <c r="C312" s="4"/>
      <c r="D312" s="4"/>
      <c r="E312" s="4"/>
      <c r="F312" s="14">
        <v>255145</v>
      </c>
      <c r="G312" s="14">
        <v>0</v>
      </c>
      <c r="H312" s="4"/>
      <c r="I312" s="4"/>
    </row>
    <row r="313" spans="1:9" x14ac:dyDescent="0.25">
      <c r="A313" s="4" t="s">
        <v>177</v>
      </c>
      <c r="B313" s="4"/>
      <c r="C313" s="4"/>
      <c r="D313" s="4"/>
      <c r="E313" s="4"/>
      <c r="F313" s="14">
        <v>304750</v>
      </c>
      <c r="G313" s="14">
        <v>0</v>
      </c>
      <c r="H313" s="4"/>
      <c r="I313" s="4"/>
    </row>
    <row r="314" spans="1:9" x14ac:dyDescent="0.25">
      <c r="A314" s="4" t="s">
        <v>182</v>
      </c>
      <c r="B314" s="4"/>
      <c r="C314" s="4"/>
      <c r="D314" s="4"/>
      <c r="E314" s="4"/>
      <c r="F314" s="14">
        <v>13500</v>
      </c>
      <c r="G314" s="14">
        <v>303300</v>
      </c>
      <c r="H314" s="4"/>
      <c r="I314" s="4"/>
    </row>
    <row r="315" spans="1:9" x14ac:dyDescent="0.25">
      <c r="A315" s="4" t="s">
        <v>178</v>
      </c>
      <c r="B315" s="4"/>
      <c r="C315" s="4"/>
      <c r="D315" s="4"/>
      <c r="E315" s="4"/>
      <c r="F315" s="14">
        <v>362568</v>
      </c>
      <c r="G315" s="14">
        <v>0</v>
      </c>
      <c r="H315" s="4"/>
      <c r="I315" s="4"/>
    </row>
    <row r="316" spans="1:9" x14ac:dyDescent="0.25">
      <c r="A316" s="4" t="s">
        <v>98</v>
      </c>
      <c r="B316" s="4"/>
      <c r="C316" s="4" t="s">
        <v>252</v>
      </c>
      <c r="D316" s="4"/>
      <c r="E316" s="4"/>
      <c r="F316" s="14">
        <v>4708539.82</v>
      </c>
      <c r="G316" s="14">
        <v>4691765.42</v>
      </c>
      <c r="H316" s="4"/>
      <c r="I316" s="4"/>
    </row>
    <row r="317" spans="1:9" x14ac:dyDescent="0.25">
      <c r="A317" s="4" t="s">
        <v>253</v>
      </c>
      <c r="B317" s="4"/>
      <c r="C317" s="4"/>
      <c r="D317" s="4"/>
      <c r="E317" s="4"/>
      <c r="F317" s="14">
        <v>4813670.67</v>
      </c>
      <c r="G317" s="14">
        <v>0</v>
      </c>
      <c r="H317" s="4"/>
      <c r="I317" s="4"/>
    </row>
    <row r="318" spans="1:9" x14ac:dyDescent="0.25">
      <c r="A318" s="4" t="s">
        <v>254</v>
      </c>
      <c r="B318" s="4"/>
      <c r="C318" s="4"/>
      <c r="D318" s="4"/>
      <c r="E318" s="4"/>
      <c r="F318" s="14">
        <v>4694.04</v>
      </c>
      <c r="G318" s="14">
        <v>0</v>
      </c>
      <c r="H318" s="4"/>
      <c r="I318" s="4"/>
    </row>
    <row r="319" spans="1:9" x14ac:dyDescent="0.25">
      <c r="A319" s="4" t="s">
        <v>99</v>
      </c>
      <c r="B319" s="4"/>
      <c r="C319" s="4"/>
      <c r="D319" s="4"/>
      <c r="E319" s="4"/>
      <c r="F319" s="14">
        <v>99139.56</v>
      </c>
      <c r="G319" s="14">
        <v>221443.52</v>
      </c>
      <c r="H319" s="4"/>
      <c r="I319" s="4"/>
    </row>
    <row r="320" spans="1:9" x14ac:dyDescent="0.25">
      <c r="A320" s="4" t="s">
        <v>100</v>
      </c>
      <c r="B320" s="4"/>
      <c r="C320" s="4"/>
      <c r="D320" s="4"/>
      <c r="E320" s="4"/>
      <c r="F320" s="14">
        <v>660909.36</v>
      </c>
      <c r="G320" s="14">
        <v>141050</v>
      </c>
      <c r="H320" s="4"/>
      <c r="I320" s="4"/>
    </row>
    <row r="321" spans="1:9" x14ac:dyDescent="0.25">
      <c r="A321" s="4" t="s">
        <v>101</v>
      </c>
      <c r="B321" s="4"/>
      <c r="C321" s="4"/>
      <c r="D321" s="4"/>
      <c r="E321" s="4"/>
      <c r="F321" s="14">
        <v>0</v>
      </c>
      <c r="G321" s="14">
        <v>821182.07</v>
      </c>
      <c r="H321" s="4" t="s">
        <v>102</v>
      </c>
      <c r="I321" s="4"/>
    </row>
    <row r="322" spans="1:9" x14ac:dyDescent="0.25">
      <c r="A322" s="4" t="s">
        <v>103</v>
      </c>
      <c r="B322" s="4"/>
      <c r="C322" s="4"/>
      <c r="D322" s="4"/>
      <c r="E322" s="4"/>
      <c r="F322" s="14">
        <v>2121850</v>
      </c>
      <c r="G322" s="14">
        <v>1208192.92</v>
      </c>
      <c r="H322" s="4"/>
      <c r="I322" s="4"/>
    </row>
    <row r="323" spans="1:9" x14ac:dyDescent="0.25">
      <c r="A323" s="4" t="s">
        <v>104</v>
      </c>
      <c r="B323" s="4"/>
      <c r="C323" s="4"/>
      <c r="D323" s="4"/>
      <c r="E323" s="4"/>
      <c r="F323" s="14">
        <v>441979.02</v>
      </c>
      <c r="G323" s="14">
        <v>292098.78999999998</v>
      </c>
      <c r="H323" s="4"/>
      <c r="I323" s="4"/>
    </row>
    <row r="324" spans="1:9" x14ac:dyDescent="0.25">
      <c r="A324" s="4" t="s">
        <v>105</v>
      </c>
      <c r="B324" s="4"/>
      <c r="C324" s="4"/>
      <c r="D324" s="4"/>
      <c r="E324" s="4"/>
      <c r="F324" s="14">
        <v>142735</v>
      </c>
      <c r="G324" s="14">
        <v>104100</v>
      </c>
      <c r="H324" s="4"/>
      <c r="I324" s="4" t="s">
        <v>106</v>
      </c>
    </row>
    <row r="325" spans="1:9" x14ac:dyDescent="0.25">
      <c r="A325" s="4" t="s">
        <v>107</v>
      </c>
      <c r="B325" s="4"/>
      <c r="C325" s="4"/>
      <c r="D325" s="4"/>
      <c r="E325" s="4"/>
      <c r="F325" s="14">
        <v>1555596</v>
      </c>
      <c r="G325" s="14">
        <v>500027.21</v>
      </c>
      <c r="H325" s="4"/>
      <c r="I325" s="4"/>
    </row>
    <row r="326" spans="1:9" x14ac:dyDescent="0.25">
      <c r="A326" s="4" t="s">
        <v>179</v>
      </c>
      <c r="B326" s="4"/>
      <c r="C326" s="4"/>
      <c r="D326" s="4"/>
      <c r="E326" s="4"/>
      <c r="F326" s="14">
        <v>272149.99</v>
      </c>
      <c r="G326" s="14">
        <v>636590.68000000005</v>
      </c>
      <c r="H326" s="4"/>
      <c r="I326" s="4"/>
    </row>
    <row r="327" spans="1:9" x14ac:dyDescent="0.25">
      <c r="A327" s="4" t="s">
        <v>255</v>
      </c>
      <c r="B327" s="4"/>
      <c r="C327" s="4"/>
      <c r="D327" s="4"/>
      <c r="E327" s="4"/>
      <c r="F327" s="14">
        <v>264735.78000000003</v>
      </c>
      <c r="G327" s="14">
        <v>0</v>
      </c>
      <c r="H327" s="4"/>
      <c r="I327" s="4"/>
    </row>
    <row r="328" spans="1:9" x14ac:dyDescent="0.25">
      <c r="A328" s="4" t="s">
        <v>147</v>
      </c>
      <c r="B328" s="4"/>
      <c r="C328" s="4"/>
      <c r="D328" s="4"/>
      <c r="E328" s="4"/>
      <c r="F328" s="14">
        <v>391540.44</v>
      </c>
      <c r="G328" s="14">
        <v>0</v>
      </c>
      <c r="H328" s="4"/>
      <c r="I328" s="4"/>
    </row>
    <row r="329" spans="1:9" x14ac:dyDescent="0.25">
      <c r="A329" s="4" t="s">
        <v>256</v>
      </c>
      <c r="B329" s="4"/>
      <c r="C329" s="4"/>
      <c r="D329" s="4"/>
      <c r="E329" s="4"/>
      <c r="F329" s="14">
        <v>84360</v>
      </c>
      <c r="G329" s="14">
        <v>0</v>
      </c>
      <c r="H329" s="14">
        <v>0</v>
      </c>
      <c r="I329" s="4"/>
    </row>
    <row r="330" spans="1:9" x14ac:dyDescent="0.25">
      <c r="A330" s="4" t="s">
        <v>257</v>
      </c>
      <c r="B330" s="4"/>
      <c r="C330" s="4"/>
      <c r="D330" s="4"/>
      <c r="E330" s="4"/>
      <c r="F330" s="14">
        <v>372681.38</v>
      </c>
      <c r="G330" s="14">
        <v>0</v>
      </c>
      <c r="H330" s="4"/>
      <c r="I330" s="4"/>
    </row>
    <row r="331" spans="1:9" x14ac:dyDescent="0.25">
      <c r="A331" s="4" t="s">
        <v>108</v>
      </c>
      <c r="B331" s="4"/>
      <c r="C331" s="4"/>
      <c r="D331" s="4"/>
      <c r="E331" s="4"/>
      <c r="F331" s="41">
        <v>0</v>
      </c>
      <c r="G331" s="41">
        <v>246538.49</v>
      </c>
      <c r="H331" s="4"/>
      <c r="I331" s="4"/>
    </row>
    <row r="332" spans="1:9" x14ac:dyDescent="0.25">
      <c r="A332" s="4" t="s">
        <v>187</v>
      </c>
      <c r="B332" s="4"/>
      <c r="C332" s="4"/>
      <c r="D332" s="4"/>
      <c r="E332" s="4"/>
      <c r="F332" s="62">
        <f>SUM(F306:F331)</f>
        <v>18196521.919999998</v>
      </c>
      <c r="G332" s="62">
        <f>SUM(G306:G331)</f>
        <v>10902918.92</v>
      </c>
      <c r="H332" s="15"/>
      <c r="I332" s="4"/>
    </row>
    <row r="333" spans="1:9" x14ac:dyDescent="0.25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25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25">
      <c r="A336" s="4"/>
      <c r="B336" s="4"/>
      <c r="C336" s="4"/>
      <c r="D336" s="4"/>
      <c r="E336" s="4"/>
      <c r="F336" s="4"/>
      <c r="G336" s="4"/>
      <c r="H336" s="4"/>
      <c r="I336" s="4"/>
    </row>
    <row r="337" spans="1:9" x14ac:dyDescent="0.25">
      <c r="A337" s="4"/>
      <c r="B337" s="4"/>
      <c r="C337" s="4"/>
      <c r="D337" s="4"/>
      <c r="E337" s="4"/>
      <c r="F337" s="4"/>
      <c r="G337" s="4"/>
      <c r="H337" s="4"/>
      <c r="I337" s="4"/>
    </row>
    <row r="338" spans="1:9" x14ac:dyDescent="0.25">
      <c r="A338" s="15" t="s">
        <v>77</v>
      </c>
      <c r="B338" s="4"/>
      <c r="C338" s="4"/>
      <c r="D338" s="4"/>
      <c r="E338" s="4"/>
      <c r="F338" s="4"/>
      <c r="G338" s="4"/>
      <c r="H338" s="4"/>
      <c r="I338" s="4"/>
    </row>
    <row r="339" spans="1:9" x14ac:dyDescent="0.25">
      <c r="A339" s="15" t="s">
        <v>109</v>
      </c>
      <c r="B339" s="15"/>
      <c r="C339" s="4"/>
      <c r="D339" s="4"/>
      <c r="E339" s="4"/>
      <c r="F339" s="19">
        <v>2025</v>
      </c>
      <c r="G339" s="19">
        <v>2024</v>
      </c>
      <c r="H339" s="4"/>
      <c r="I339" s="4"/>
    </row>
    <row r="340" spans="1:9" x14ac:dyDescent="0.25">
      <c r="A340" s="4" t="s">
        <v>110</v>
      </c>
      <c r="B340" s="4"/>
      <c r="C340" s="4"/>
      <c r="D340" s="4"/>
      <c r="E340" s="4"/>
      <c r="F340" s="14">
        <v>1587803.61</v>
      </c>
      <c r="G340" s="14">
        <v>1319574.33</v>
      </c>
      <c r="H340" s="4"/>
      <c r="I340" s="4"/>
    </row>
    <row r="341" spans="1:9" x14ac:dyDescent="0.25">
      <c r="A341" s="4" t="s">
        <v>111</v>
      </c>
      <c r="B341" s="4"/>
      <c r="C341" s="4"/>
      <c r="D341" s="4"/>
      <c r="E341" s="4"/>
      <c r="F341" s="14">
        <v>2064355.82</v>
      </c>
      <c r="G341" s="14">
        <v>1128463.48</v>
      </c>
      <c r="H341" s="4"/>
      <c r="I341" s="4"/>
    </row>
    <row r="342" spans="1:9" x14ac:dyDescent="0.25">
      <c r="A342" s="4" t="s">
        <v>112</v>
      </c>
      <c r="B342" s="4"/>
      <c r="C342" s="4"/>
      <c r="D342" s="4"/>
      <c r="E342" s="4"/>
      <c r="F342" s="14">
        <v>453611.31</v>
      </c>
      <c r="G342" s="14">
        <v>306712.48</v>
      </c>
      <c r="H342" s="4"/>
      <c r="I342" s="4"/>
    </row>
    <row r="343" spans="1:9" x14ac:dyDescent="0.25">
      <c r="A343" s="4" t="s">
        <v>113</v>
      </c>
      <c r="B343" s="4"/>
      <c r="C343" s="4"/>
      <c r="D343" s="4"/>
      <c r="E343" s="4"/>
      <c r="F343" s="14">
        <v>7016500.0700000003</v>
      </c>
      <c r="G343" s="14">
        <v>4337957.43</v>
      </c>
      <c r="H343" s="4"/>
      <c r="I343" s="4"/>
    </row>
    <row r="344" spans="1:9" x14ac:dyDescent="0.25">
      <c r="A344" s="4" t="s">
        <v>26</v>
      </c>
      <c r="B344" s="4"/>
      <c r="C344" s="4"/>
      <c r="D344" s="4"/>
      <c r="E344" s="4"/>
      <c r="F344" s="41">
        <v>2653882.9</v>
      </c>
      <c r="G344" s="41">
        <v>2681330.2000000002</v>
      </c>
      <c r="H344" s="4"/>
      <c r="I344" s="4"/>
    </row>
    <row r="345" spans="1:9" x14ac:dyDescent="0.25">
      <c r="A345" s="15" t="s">
        <v>9</v>
      </c>
      <c r="B345" s="4"/>
      <c r="C345" s="4"/>
      <c r="D345" s="4"/>
      <c r="E345" s="4"/>
      <c r="F345" s="62">
        <f>SUM(F340:F344)</f>
        <v>13776153.710000001</v>
      </c>
      <c r="G345" s="62">
        <f>SUM(G340:G344)</f>
        <v>9774037.9199999999</v>
      </c>
      <c r="H345" s="4"/>
      <c r="I345" s="4"/>
    </row>
    <row r="346" spans="1:9" x14ac:dyDescent="0.25">
      <c r="A346" s="15" t="s">
        <v>90</v>
      </c>
      <c r="B346" s="4"/>
      <c r="C346" s="4"/>
      <c r="D346" s="4"/>
      <c r="E346" s="4"/>
      <c r="F346" s="4"/>
      <c r="G346" s="4"/>
      <c r="H346" s="4"/>
      <c r="I346" s="4"/>
    </row>
    <row r="347" spans="1:9" s="70" customFormat="1" x14ac:dyDescent="0.25">
      <c r="A347" s="67" t="s">
        <v>143</v>
      </c>
      <c r="B347" s="68"/>
      <c r="C347" s="69"/>
      <c r="D347" s="69"/>
      <c r="E347" s="69"/>
      <c r="F347" s="75">
        <v>2025</v>
      </c>
      <c r="G347" s="75">
        <v>2024</v>
      </c>
      <c r="H347" s="69"/>
      <c r="I347" s="69"/>
    </row>
    <row r="348" spans="1:9" x14ac:dyDescent="0.25">
      <c r="A348" s="4" t="s">
        <v>114</v>
      </c>
      <c r="B348" s="4"/>
      <c r="C348" s="4"/>
      <c r="D348" s="4"/>
      <c r="E348" s="4"/>
      <c r="F348" s="14">
        <v>2432873.5099999998</v>
      </c>
      <c r="G348" s="14">
        <v>433552.72</v>
      </c>
      <c r="H348" s="4"/>
      <c r="I348" s="4"/>
    </row>
    <row r="349" spans="1:9" x14ac:dyDescent="0.25">
      <c r="A349" s="4" t="s">
        <v>204</v>
      </c>
      <c r="B349" s="4"/>
      <c r="C349" s="4"/>
      <c r="D349" s="4"/>
      <c r="E349" s="4"/>
      <c r="F349" s="14">
        <v>40575</v>
      </c>
      <c r="G349" s="14">
        <v>32460</v>
      </c>
      <c r="H349" s="4"/>
      <c r="I349" s="4"/>
    </row>
    <row r="350" spans="1:9" x14ac:dyDescent="0.25">
      <c r="A350" s="4" t="s">
        <v>115</v>
      </c>
      <c r="B350" s="4"/>
      <c r="C350" s="4"/>
      <c r="D350" s="4"/>
      <c r="E350" s="4"/>
      <c r="F350" s="14">
        <v>91000</v>
      </c>
      <c r="G350" s="14">
        <v>85375</v>
      </c>
      <c r="H350" s="4"/>
      <c r="I350" s="4"/>
    </row>
    <row r="351" spans="1:9" x14ac:dyDescent="0.25">
      <c r="A351" s="4" t="s">
        <v>116</v>
      </c>
      <c r="B351" s="4"/>
      <c r="C351" s="4"/>
      <c r="D351" s="4"/>
      <c r="E351" s="4"/>
      <c r="F351" s="14">
        <v>37904059.439999998</v>
      </c>
      <c r="G351" s="14">
        <v>37800000</v>
      </c>
      <c r="H351" s="4"/>
      <c r="I351" s="4"/>
    </row>
    <row r="352" spans="1:9" x14ac:dyDescent="0.25">
      <c r="A352" s="4" t="s">
        <v>117</v>
      </c>
      <c r="B352" s="4"/>
      <c r="C352" s="4"/>
      <c r="D352" s="4"/>
      <c r="E352" s="4"/>
      <c r="F352" s="14">
        <v>2913780</v>
      </c>
      <c r="G352" s="14">
        <v>851800.04</v>
      </c>
      <c r="H352" s="4"/>
      <c r="I352" s="4"/>
    </row>
    <row r="353" spans="1:9" x14ac:dyDescent="0.25">
      <c r="A353" s="4" t="s">
        <v>118</v>
      </c>
      <c r="B353" s="4"/>
      <c r="C353" s="4"/>
      <c r="D353" s="4"/>
      <c r="E353" s="4"/>
      <c r="F353" s="14">
        <v>252166</v>
      </c>
      <c r="G353" s="14">
        <v>353987.99</v>
      </c>
      <c r="H353" s="4"/>
      <c r="I353" s="4"/>
    </row>
    <row r="354" spans="1:9" x14ac:dyDescent="0.25">
      <c r="A354" s="4" t="s">
        <v>119</v>
      </c>
      <c r="B354" s="4"/>
      <c r="C354" s="4"/>
      <c r="D354" s="4"/>
      <c r="E354" s="4"/>
      <c r="F354" s="14">
        <v>146073.43</v>
      </c>
      <c r="G354" s="14">
        <v>223968.44</v>
      </c>
      <c r="H354" s="4"/>
      <c r="I354" s="4"/>
    </row>
    <row r="355" spans="1:9" x14ac:dyDescent="0.25">
      <c r="A355" s="4" t="s">
        <v>174</v>
      </c>
      <c r="B355" s="4"/>
      <c r="C355" s="4"/>
      <c r="D355" s="4"/>
      <c r="E355" s="4"/>
      <c r="F355" s="14">
        <v>231200</v>
      </c>
      <c r="G355" s="14">
        <v>0</v>
      </c>
      <c r="H355" s="4"/>
      <c r="I355" s="4"/>
    </row>
    <row r="356" spans="1:9" x14ac:dyDescent="0.25">
      <c r="A356" s="4" t="s">
        <v>205</v>
      </c>
      <c r="F356" s="14">
        <v>0</v>
      </c>
      <c r="G356" s="14">
        <v>115050</v>
      </c>
    </row>
    <row r="357" spans="1:9" x14ac:dyDescent="0.25">
      <c r="A357" s="4" t="s">
        <v>120</v>
      </c>
      <c r="B357" s="4"/>
      <c r="C357" s="4"/>
      <c r="D357" s="4"/>
      <c r="E357" s="4"/>
      <c r="F357" s="14">
        <v>483500.06</v>
      </c>
      <c r="G357" s="14">
        <v>3020186.64</v>
      </c>
      <c r="H357" s="4"/>
      <c r="I357" s="4"/>
    </row>
    <row r="358" spans="1:9" x14ac:dyDescent="0.25">
      <c r="A358" s="4" t="s">
        <v>121</v>
      </c>
      <c r="B358" s="4"/>
      <c r="C358" s="4"/>
      <c r="D358" s="4"/>
      <c r="E358" s="4"/>
      <c r="F358" s="14">
        <v>189145.64</v>
      </c>
      <c r="G358" s="14">
        <v>166671.92000000001</v>
      </c>
      <c r="H358" s="4"/>
      <c r="I358" s="4"/>
    </row>
    <row r="359" spans="1:9" x14ac:dyDescent="0.25">
      <c r="A359" s="4" t="s">
        <v>122</v>
      </c>
      <c r="B359" s="4"/>
      <c r="C359" s="4"/>
      <c r="D359" s="4"/>
      <c r="E359" s="4"/>
      <c r="F359" s="14">
        <v>109440</v>
      </c>
      <c r="G359" s="14">
        <v>216250</v>
      </c>
      <c r="H359" s="4"/>
      <c r="I359" s="4"/>
    </row>
    <row r="360" spans="1:9" x14ac:dyDescent="0.25">
      <c r="A360" s="4" t="s">
        <v>123</v>
      </c>
      <c r="B360" s="4"/>
      <c r="C360" s="4"/>
      <c r="D360" s="4"/>
      <c r="E360" s="4"/>
      <c r="F360" s="14">
        <v>355270.97</v>
      </c>
      <c r="G360" s="14">
        <v>2906733.65</v>
      </c>
      <c r="H360" s="4"/>
      <c r="I360" s="4"/>
    </row>
    <row r="361" spans="1:9" x14ac:dyDescent="0.25">
      <c r="A361" s="4" t="s">
        <v>124</v>
      </c>
      <c r="B361" s="4"/>
      <c r="C361" s="4"/>
      <c r="D361" s="4"/>
      <c r="E361" s="4"/>
      <c r="F361" s="14">
        <v>277127</v>
      </c>
      <c r="G361" s="14">
        <v>1544378.57</v>
      </c>
      <c r="H361" s="4"/>
      <c r="I361" s="4"/>
    </row>
    <row r="362" spans="1:9" x14ac:dyDescent="0.25">
      <c r="A362" s="4" t="s">
        <v>125</v>
      </c>
      <c r="B362" s="4"/>
      <c r="C362" s="4"/>
      <c r="D362" s="4"/>
      <c r="E362" s="4"/>
      <c r="F362" s="14">
        <v>1678298.46</v>
      </c>
      <c r="G362" s="14">
        <v>810691.48</v>
      </c>
      <c r="H362" s="4"/>
      <c r="I362" s="4"/>
    </row>
    <row r="363" spans="1:9" x14ac:dyDescent="0.25">
      <c r="A363" s="4" t="s">
        <v>126</v>
      </c>
      <c r="B363" s="4"/>
      <c r="C363" s="4"/>
      <c r="D363" s="4"/>
      <c r="E363" s="4"/>
      <c r="F363" s="14">
        <v>194750.04</v>
      </c>
      <c r="G363" s="14">
        <v>4019958.5</v>
      </c>
      <c r="H363" s="4"/>
      <c r="I363" s="4"/>
    </row>
    <row r="364" spans="1:9" x14ac:dyDescent="0.25">
      <c r="A364" s="4" t="s">
        <v>127</v>
      </c>
      <c r="B364" s="4"/>
      <c r="C364" s="4"/>
      <c r="D364" s="4"/>
      <c r="E364" s="4"/>
      <c r="F364" s="14">
        <v>1609200</v>
      </c>
      <c r="G364" s="14">
        <v>750000</v>
      </c>
      <c r="H364" s="4"/>
      <c r="I364" s="4"/>
    </row>
    <row r="365" spans="1:9" x14ac:dyDescent="0.25">
      <c r="A365" s="4" t="s">
        <v>128</v>
      </c>
      <c r="B365" s="4"/>
      <c r="C365" s="4"/>
      <c r="D365" s="4"/>
      <c r="E365" s="4"/>
      <c r="F365" s="14">
        <v>1582853</v>
      </c>
      <c r="G365" s="14">
        <v>1591400.99</v>
      </c>
      <c r="H365" s="4"/>
      <c r="I365" s="4"/>
    </row>
    <row r="366" spans="1:9" x14ac:dyDescent="0.25">
      <c r="A366" s="4" t="s">
        <v>180</v>
      </c>
      <c r="B366" s="4"/>
      <c r="C366" s="4"/>
      <c r="D366" s="4"/>
      <c r="E366" s="4"/>
      <c r="F366" s="14">
        <v>96000</v>
      </c>
      <c r="G366" s="14">
        <v>108928</v>
      </c>
      <c r="H366" s="4"/>
      <c r="I366" s="4"/>
    </row>
    <row r="367" spans="1:9" x14ac:dyDescent="0.25">
      <c r="A367" s="4" t="s">
        <v>175</v>
      </c>
      <c r="B367" s="4"/>
      <c r="C367" s="4"/>
      <c r="D367" s="4"/>
      <c r="E367" s="4"/>
      <c r="F367" s="14">
        <v>506180</v>
      </c>
      <c r="G367" s="14">
        <v>500000</v>
      </c>
      <c r="H367" s="4"/>
      <c r="I367" s="4"/>
    </row>
    <row r="368" spans="1:9" x14ac:dyDescent="0.25">
      <c r="A368" s="4" t="s">
        <v>206</v>
      </c>
      <c r="B368" s="4"/>
      <c r="C368" s="4"/>
      <c r="D368" s="4"/>
      <c r="E368" s="4"/>
      <c r="F368" s="12">
        <v>210000</v>
      </c>
      <c r="G368" s="12">
        <v>228115</v>
      </c>
      <c r="H368" s="4"/>
      <c r="I368" s="4"/>
    </row>
    <row r="369" spans="1:9" x14ac:dyDescent="0.25">
      <c r="A369" s="4" t="s">
        <v>258</v>
      </c>
      <c r="B369" s="4"/>
      <c r="C369" s="4"/>
      <c r="D369" s="4"/>
      <c r="E369" s="4"/>
      <c r="F369" s="12">
        <v>193996.58</v>
      </c>
      <c r="G369" s="12">
        <v>0</v>
      </c>
      <c r="H369" s="4"/>
      <c r="I369" s="4"/>
    </row>
    <row r="370" spans="1:9" x14ac:dyDescent="0.25">
      <c r="A370" s="4" t="s">
        <v>181</v>
      </c>
      <c r="B370" s="4"/>
      <c r="C370" s="4"/>
      <c r="D370" s="4"/>
      <c r="E370" s="4"/>
      <c r="F370" s="41">
        <v>255749.99</v>
      </c>
      <c r="G370" s="41">
        <v>1390495.14</v>
      </c>
      <c r="H370" s="4"/>
      <c r="I370" s="4"/>
    </row>
    <row r="371" spans="1:9" x14ac:dyDescent="0.25">
      <c r="A371" s="15" t="s">
        <v>9</v>
      </c>
      <c r="B371" s="4"/>
      <c r="C371" s="4"/>
      <c r="D371" s="4"/>
      <c r="E371" s="4"/>
      <c r="F371" s="58">
        <f>SUM(F348:F370)</f>
        <v>51753239.119999997</v>
      </c>
      <c r="G371" s="58">
        <f>SUM(G348:G370)</f>
        <v>57150004.079999998</v>
      </c>
      <c r="H371" s="4"/>
      <c r="I371" s="4"/>
    </row>
    <row r="372" spans="1:9" x14ac:dyDescent="0.25">
      <c r="A372" s="15"/>
      <c r="B372" s="4"/>
      <c r="C372" s="4"/>
      <c r="D372" s="4"/>
      <c r="E372" s="4"/>
      <c r="F372" s="66"/>
      <c r="G372" s="66"/>
      <c r="H372" s="4"/>
      <c r="I372" s="4"/>
    </row>
    <row r="373" spans="1:9" x14ac:dyDescent="0.25">
      <c r="A373" s="15"/>
      <c r="B373" s="4"/>
      <c r="C373" s="4"/>
      <c r="D373" s="4"/>
      <c r="E373" s="4"/>
      <c r="F373" s="66"/>
      <c r="G373" s="66"/>
      <c r="H373" s="4"/>
      <c r="I373" s="4"/>
    </row>
    <row r="374" spans="1:9" x14ac:dyDescent="0.25">
      <c r="A374" s="15" t="s">
        <v>279</v>
      </c>
      <c r="B374" s="4"/>
      <c r="C374" s="4"/>
      <c r="D374" s="4"/>
      <c r="E374" s="4"/>
      <c r="F374" s="66"/>
      <c r="G374" s="66"/>
      <c r="H374" s="4"/>
      <c r="I374" s="4"/>
    </row>
    <row r="375" spans="1:9" x14ac:dyDescent="0.25">
      <c r="A375" s="15" t="s">
        <v>280</v>
      </c>
      <c r="B375" s="4"/>
      <c r="C375" s="4"/>
      <c r="D375" s="4"/>
      <c r="E375" s="4"/>
      <c r="F375" s="66"/>
      <c r="G375" s="66"/>
      <c r="H375" s="4"/>
      <c r="I375" s="4"/>
    </row>
    <row r="376" spans="1:9" x14ac:dyDescent="0.25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25">
      <c r="A377" s="17" t="s">
        <v>276</v>
      </c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15" t="s">
        <v>192</v>
      </c>
      <c r="B378" s="4"/>
      <c r="C378" s="4"/>
      <c r="D378" s="4"/>
      <c r="E378" s="4"/>
      <c r="F378" s="19">
        <v>2025</v>
      </c>
      <c r="G378" s="19">
        <v>2024</v>
      </c>
      <c r="H378" s="4"/>
      <c r="I378" s="4"/>
    </row>
    <row r="379" spans="1:9" x14ac:dyDescent="0.25">
      <c r="A379" s="4" t="s">
        <v>129</v>
      </c>
      <c r="B379" s="4"/>
      <c r="C379" s="4"/>
      <c r="D379" s="4"/>
      <c r="E379" s="4"/>
      <c r="F379" s="45">
        <v>476508.58</v>
      </c>
      <c r="G379" s="41">
        <v>406912.07</v>
      </c>
      <c r="H379" s="4"/>
      <c r="I379" s="4"/>
    </row>
    <row r="380" spans="1:9" x14ac:dyDescent="0.25">
      <c r="A380" s="15" t="s">
        <v>9</v>
      </c>
      <c r="B380" s="4"/>
      <c r="C380" s="4"/>
      <c r="D380" s="4"/>
      <c r="E380" s="4"/>
      <c r="F380" s="62">
        <v>476508.58</v>
      </c>
      <c r="G380" s="62">
        <f>SUM(G379)</f>
        <v>406912.07</v>
      </c>
      <c r="H380" s="4"/>
      <c r="I380" s="4"/>
    </row>
    <row r="381" spans="1:9" x14ac:dyDescent="0.25">
      <c r="A381" s="15"/>
      <c r="B381" s="4"/>
      <c r="C381" s="4"/>
      <c r="D381" s="4"/>
      <c r="E381" s="4"/>
      <c r="F381" s="21"/>
      <c r="G381" s="21"/>
      <c r="H381" s="4"/>
      <c r="I381" s="4"/>
    </row>
    <row r="382" spans="1:9" ht="16.5" x14ac:dyDescent="0.35">
      <c r="A382" s="15"/>
      <c r="B382" s="4"/>
      <c r="C382" s="55"/>
      <c r="D382" s="4"/>
      <c r="E382" s="59"/>
      <c r="F382" s="21"/>
      <c r="G382" s="21"/>
      <c r="H382" s="4"/>
      <c r="I382" s="4"/>
    </row>
    <row r="383" spans="1:9" x14ac:dyDescent="0.25">
      <c r="A383" s="15"/>
      <c r="B383" s="4"/>
      <c r="C383" s="4"/>
      <c r="D383" s="4"/>
      <c r="E383" s="4"/>
      <c r="F383" s="21"/>
      <c r="G383" s="21"/>
      <c r="H383" s="4"/>
      <c r="I383" s="4"/>
    </row>
    <row r="384" spans="1:9" x14ac:dyDescent="0.25">
      <c r="A384" s="15"/>
      <c r="B384" s="4"/>
      <c r="C384" s="4"/>
      <c r="D384" s="4"/>
      <c r="E384" s="4"/>
      <c r="F384" s="21"/>
      <c r="G384" s="21"/>
      <c r="H384" s="4"/>
      <c r="I384" s="4"/>
    </row>
    <row r="385" spans="1:9" x14ac:dyDescent="0.25">
      <c r="A385" s="15"/>
      <c r="B385" s="4"/>
      <c r="C385" s="4"/>
      <c r="D385" s="4"/>
      <c r="E385" s="4"/>
      <c r="F385" s="21"/>
      <c r="G385" s="21"/>
      <c r="H385" s="4"/>
      <c r="I385" s="4"/>
    </row>
    <row r="386" spans="1:9" x14ac:dyDescent="0.25">
      <c r="A386" s="15"/>
      <c r="B386" s="60" t="s">
        <v>130</v>
      </c>
      <c r="C386" s="60"/>
      <c r="D386" s="4"/>
      <c r="E386" s="60" t="s">
        <v>199</v>
      </c>
      <c r="F386" s="21"/>
      <c r="G386" s="21"/>
      <c r="H386" s="4"/>
      <c r="I386" s="4"/>
    </row>
    <row r="387" spans="1:9" x14ac:dyDescent="0.25">
      <c r="A387" s="15"/>
      <c r="B387" s="56" t="s">
        <v>131</v>
      </c>
      <c r="C387" s="56"/>
      <c r="D387" s="4"/>
      <c r="E387" s="56" t="s">
        <v>132</v>
      </c>
      <c r="F387" s="21"/>
      <c r="G387" s="21"/>
      <c r="H387" s="4"/>
      <c r="I387" s="4"/>
    </row>
    <row r="388" spans="1:9" x14ac:dyDescent="0.25">
      <c r="A388" s="15"/>
      <c r="B388" s="56"/>
      <c r="C388" s="56"/>
      <c r="D388" s="56"/>
      <c r="E388" s="56"/>
      <c r="F388" s="21"/>
      <c r="G388" s="21"/>
      <c r="H388" s="4"/>
      <c r="I388" s="4"/>
    </row>
    <row r="389" spans="1:9" x14ac:dyDescent="0.25">
      <c r="A389" s="15" t="s">
        <v>93</v>
      </c>
      <c r="B389" s="56"/>
      <c r="C389" s="56"/>
      <c r="D389" s="56"/>
      <c r="E389" s="56"/>
      <c r="F389" s="21"/>
      <c r="G389" s="21"/>
      <c r="H389" s="4"/>
      <c r="I389" s="4"/>
    </row>
    <row r="390" spans="1:9" x14ac:dyDescent="0.25">
      <c r="A390" s="15"/>
      <c r="B390" s="56"/>
      <c r="C390" s="56"/>
      <c r="D390" s="56"/>
      <c r="E390" s="56"/>
      <c r="F390" s="21"/>
      <c r="G390" s="21"/>
      <c r="H390" s="4"/>
      <c r="I390" s="4"/>
    </row>
    <row r="391" spans="1:9" x14ac:dyDescent="0.25">
      <c r="A391" s="15"/>
      <c r="B391" s="56"/>
      <c r="C391" s="56"/>
      <c r="D391" s="56"/>
      <c r="E391" s="56"/>
      <c r="F391" s="21"/>
      <c r="G391" s="21"/>
      <c r="H391" s="4"/>
      <c r="I391" s="4"/>
    </row>
    <row r="392" spans="1:9" x14ac:dyDescent="0.25">
      <c r="A392" s="15"/>
      <c r="B392" s="56"/>
      <c r="C392" s="56"/>
      <c r="D392" s="56"/>
      <c r="E392" s="56"/>
      <c r="F392" s="21"/>
      <c r="G392" s="21"/>
      <c r="H392" s="4"/>
      <c r="I392" s="4"/>
    </row>
    <row r="393" spans="1:9" x14ac:dyDescent="0.25">
      <c r="A393" s="15"/>
      <c r="B393" s="56"/>
      <c r="C393" s="56"/>
      <c r="D393" s="56"/>
      <c r="E393" s="56"/>
      <c r="F393" s="21"/>
      <c r="G393" s="21"/>
      <c r="H393" s="4"/>
      <c r="I393" s="4"/>
    </row>
    <row r="394" spans="1:9" x14ac:dyDescent="0.25">
      <c r="A394" s="15"/>
      <c r="B394" s="60" t="s">
        <v>200</v>
      </c>
      <c r="C394" s="60"/>
      <c r="D394" s="4"/>
      <c r="E394" s="60" t="s">
        <v>277</v>
      </c>
      <c r="F394" s="60"/>
      <c r="G394" s="21"/>
      <c r="H394" s="4"/>
      <c r="I394" s="4"/>
    </row>
    <row r="395" spans="1:9" x14ac:dyDescent="0.25">
      <c r="A395" s="15"/>
      <c r="B395" s="56" t="s">
        <v>133</v>
      </c>
      <c r="C395" s="56"/>
      <c r="D395" s="4"/>
      <c r="E395" s="56" t="s">
        <v>134</v>
      </c>
      <c r="F395" s="56"/>
      <c r="G395" s="21"/>
      <c r="H395" s="4"/>
      <c r="I395" s="4"/>
    </row>
    <row r="396" spans="1:9" x14ac:dyDescent="0.25">
      <c r="A396" s="15"/>
      <c r="B396" s="4"/>
      <c r="C396" s="4"/>
      <c r="D396" s="4"/>
      <c r="E396" s="4"/>
      <c r="F396" s="21"/>
      <c r="G396" s="21"/>
      <c r="H396" s="4"/>
      <c r="I396" s="4"/>
    </row>
    <row r="397" spans="1:9" x14ac:dyDescent="0.25">
      <c r="A397" s="15"/>
      <c r="B397" s="4"/>
      <c r="C397" s="4"/>
      <c r="D397" s="4"/>
      <c r="E397" s="4"/>
      <c r="F397" s="21"/>
      <c r="G397" s="21"/>
      <c r="H397" s="4"/>
      <c r="I397" s="4"/>
    </row>
    <row r="398" spans="1:9" x14ac:dyDescent="0.25">
      <c r="A398" s="15"/>
      <c r="B398" s="4"/>
      <c r="C398" s="4"/>
      <c r="D398" s="4"/>
      <c r="E398" s="4"/>
      <c r="F398" s="21"/>
      <c r="G398" s="21"/>
      <c r="H398" s="4"/>
      <c r="I398" s="4"/>
    </row>
    <row r="399" spans="1:9" x14ac:dyDescent="0.25">
      <c r="A399" s="15"/>
      <c r="B399" s="4"/>
      <c r="C399" s="4"/>
      <c r="D399" s="4"/>
      <c r="E399" s="4"/>
      <c r="F399" s="21"/>
      <c r="G399" s="21"/>
      <c r="H399" s="4"/>
      <c r="I399" s="4"/>
    </row>
    <row r="400" spans="1:9" x14ac:dyDescent="0.25">
      <c r="A400" s="15"/>
      <c r="B400" s="4"/>
      <c r="C400" s="4"/>
      <c r="D400" s="4"/>
      <c r="E400" s="4"/>
      <c r="F400" s="21"/>
      <c r="G400" s="21"/>
      <c r="H400" s="4"/>
      <c r="I400" s="4"/>
    </row>
    <row r="401" spans="1:9" x14ac:dyDescent="0.25">
      <c r="A401" s="8"/>
      <c r="B401" s="7"/>
      <c r="C401" s="7"/>
      <c r="D401" s="7"/>
      <c r="E401" s="7"/>
      <c r="F401" s="9"/>
      <c r="G401" s="9"/>
      <c r="H401" s="7"/>
      <c r="I401" s="7"/>
    </row>
    <row r="402" spans="1:9" x14ac:dyDescent="0.25">
      <c r="A402" s="7"/>
      <c r="B402" s="7"/>
      <c r="C402" s="7"/>
      <c r="D402" s="7"/>
      <c r="E402" s="7"/>
      <c r="F402" s="7"/>
      <c r="G402" s="7"/>
      <c r="H402" s="7"/>
      <c r="I402" s="7"/>
    </row>
    <row r="403" spans="1:9" x14ac:dyDescent="0.25">
      <c r="A403" s="7"/>
      <c r="B403" s="7"/>
      <c r="C403" s="7"/>
      <c r="D403" s="7"/>
      <c r="E403" s="7"/>
      <c r="F403" s="7"/>
      <c r="G403" s="7"/>
      <c r="H403" s="7"/>
      <c r="I403" s="7"/>
    </row>
    <row r="404" spans="1:9" x14ac:dyDescent="0.25">
      <c r="A404" s="7"/>
      <c r="B404" s="7"/>
      <c r="C404" s="7"/>
      <c r="D404" s="7"/>
      <c r="E404" s="7"/>
      <c r="F404" s="7"/>
      <c r="G404" s="7"/>
      <c r="H404" s="7"/>
      <c r="I404" s="7"/>
    </row>
    <row r="405" spans="1:9" x14ac:dyDescent="0.25">
      <c r="A405" s="7"/>
      <c r="B405" s="7"/>
      <c r="C405" s="7"/>
      <c r="D405" s="7"/>
      <c r="E405" s="7"/>
      <c r="F405" s="7"/>
      <c r="G405" s="7"/>
      <c r="H405" s="7"/>
      <c r="I405" s="7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2025-07-09T16:47:01Z</cp:lastPrinted>
  <dcterms:created xsi:type="dcterms:W3CDTF">2022-07-13T12:22:32Z</dcterms:created>
  <dcterms:modified xsi:type="dcterms:W3CDTF">2025-07-11T20:19:06Z</dcterms:modified>
</cp:coreProperties>
</file>